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50" tabRatio="857" activeTab="6"/>
  </bookViews>
  <sheets>
    <sheet name="MUH 1" sheetId="16" r:id="rId1"/>
    <sheet name="KIKATA" sheetId="2" r:id="rId2"/>
    <sheet name="KATA 10" sheetId="3" r:id="rId3"/>
    <sheet name="KISHULE" sheetId="4" r:id="rId4"/>
    <sheet name="SHULE 10" sheetId="8" r:id="rId5"/>
    <sheet name="WNFZ 10 BORA" sheetId="6" r:id="rId6"/>
    <sheet name="WNFZ 10 BORA-2" sheetId="12" r:id="rId7"/>
    <sheet name="WNFZ 10 DHAIFU" sheetId="13" r:id="rId8"/>
    <sheet name="WNFZ 10 DHAIFU 2" sheetId="14" r:id="rId9"/>
  </sheets>
  <definedNames>
    <definedName name="AEup" localSheetId="0">#REF!</definedName>
    <definedName name="AEup">#REF!</definedName>
    <definedName name="BASIC" localSheetId="0">#REF!</definedName>
    <definedName name="BASIC">#REF!</definedName>
    <definedName name="BIOLOGY" localSheetId="0">#REF!</definedName>
    <definedName name="BIOLOGY">#REF!</definedName>
    <definedName name="CHE">#REF!</definedName>
    <definedName name="CHEMISTRY">#REF!</definedName>
    <definedName name="CIVI">#REF!</definedName>
    <definedName name="CIVICS">#REF!</definedName>
    <definedName name="DEC">#REF!</definedName>
    <definedName name="DET">#REF!</definedName>
    <definedName name="ENGLISH">#REF!</definedName>
    <definedName name="GEOGRAPHY">#REF!</definedName>
    <definedName name="HISTORY">#REF!</definedName>
    <definedName name="Jan">#REF!</definedName>
    <definedName name="Janu">#REF!</definedName>
    <definedName name="January">#REF!</definedName>
    <definedName name="JUU">#REF!</definedName>
    <definedName name="JUUU">#REF!</definedName>
    <definedName name="KISWAHILI">#REF!</definedName>
    <definedName name="m2Ae">#REF!</definedName>
    <definedName name="MATHEMATICS">#REF!</definedName>
    <definedName name="MDT1UP">#REF!</definedName>
    <definedName name="month2">#REF!</definedName>
    <definedName name="month3">#REF!</definedName>
    <definedName name="month4">#REF!</definedName>
    <definedName name="MT1UP">#REF!</definedName>
    <definedName name="Mt2up">#REF!</definedName>
    <definedName name="PHYSICS">#REF!</definedName>
    <definedName name="_xlnm.Print_Titles" localSheetId="1">KIKATA!$2:$4</definedName>
    <definedName name="_xlnm.Print_Titles" localSheetId="3">KISHULE!$2:$4</definedName>
    <definedName name="_xlnm.Print_Titles" localSheetId="4">'SHULE 10'!$2:$4</definedName>
    <definedName name="SR">#REF!</definedName>
    <definedName name="T">#REF!</definedName>
    <definedName name="terminal">#REF!</definedName>
    <definedName name="TEup">#REF!</definedName>
  </definedNames>
  <calcPr calcId="144525"/>
</workbook>
</file>

<file path=xl/sharedStrings.xml><?xml version="1.0" encoding="utf-8"?>
<sst xmlns="http://schemas.openxmlformats.org/spreadsheetml/2006/main" count="846" uniqueCount="162">
  <si>
    <t>MKOA WA MARA</t>
  </si>
  <si>
    <t xml:space="preserve">MATOKEO YA MTIHANI WA MUHULA NOV - 2023 </t>
  </si>
  <si>
    <t>Jedwali Na. 1:  Ufaulu Kihalmashauri</t>
  </si>
  <si>
    <t>HALMASHAURI</t>
  </si>
  <si>
    <t>SHULE ZILIZOFANYA</t>
  </si>
  <si>
    <t>WALIOSAJILIWA</t>
  </si>
  <si>
    <t>WALIOFANYA</t>
  </si>
  <si>
    <t>% WALIOFANYA</t>
  </si>
  <si>
    <t>DARAJA</t>
  </si>
  <si>
    <t>ASILIMIA YA UFAULU</t>
  </si>
  <si>
    <t>NAFASI  KIMKOA</t>
  </si>
  <si>
    <t>WAV</t>
  </si>
  <si>
    <t>WAS</t>
  </si>
  <si>
    <t>JML</t>
  </si>
  <si>
    <t>I</t>
  </si>
  <si>
    <t>II</t>
  </si>
  <si>
    <t>III</t>
  </si>
  <si>
    <t>I-III</t>
  </si>
  <si>
    <t>IV</t>
  </si>
  <si>
    <t>I-IV</t>
  </si>
  <si>
    <t>GPA</t>
  </si>
  <si>
    <t>%</t>
  </si>
  <si>
    <t>MUSOMA</t>
  </si>
  <si>
    <t>MKOA</t>
  </si>
  <si>
    <t>Jedwali Na. 2: Ufaulu Kikata</t>
  </si>
  <si>
    <t>NA</t>
  </si>
  <si>
    <t>KATA</t>
  </si>
  <si>
    <t>IDADI YA SHULE</t>
  </si>
  <si>
    <t>NAFASI  KIHALMASHAURI</t>
  </si>
  <si>
    <t>NYEGINA</t>
  </si>
  <si>
    <t>NYAMBONO</t>
  </si>
  <si>
    <t>BWASI</t>
  </si>
  <si>
    <t>MAKOJO</t>
  </si>
  <si>
    <t>RUSOLI</t>
  </si>
  <si>
    <t>NYAKATENDE</t>
  </si>
  <si>
    <t>BUGWEMA</t>
  </si>
  <si>
    <t>BUKIMA</t>
  </si>
  <si>
    <t>BUGOJI</t>
  </si>
  <si>
    <t>MUGANGO</t>
  </si>
  <si>
    <t>ETARO</t>
  </si>
  <si>
    <t>MTIRO</t>
  </si>
  <si>
    <t>BUSAMBARA</t>
  </si>
  <si>
    <t>KIRIBA</t>
  </si>
  <si>
    <t>MURANGI</t>
  </si>
  <si>
    <t>SUGUTI</t>
  </si>
  <si>
    <t>NYAMRANDIRIRA</t>
  </si>
  <si>
    <t>TEGERUKA</t>
  </si>
  <si>
    <t>MSANJA</t>
  </si>
  <si>
    <t>BULINGA</t>
  </si>
  <si>
    <t>Jedwali Na. 3: Kata 10 Bora</t>
  </si>
  <si>
    <t>Jedwali Na. 4: Kata 10 Dhaifu</t>
  </si>
  <si>
    <t>Jedwali Na. 5: Ufaulu Kishule</t>
  </si>
  <si>
    <t xml:space="preserve">HALMASHAURI </t>
  </si>
  <si>
    <t>JINAA LA SHULE</t>
  </si>
  <si>
    <t>WALIO SAJILIWA</t>
  </si>
  <si>
    <t>KIGERA</t>
  </si>
  <si>
    <t>NYANJA</t>
  </si>
  <si>
    <t>MKIRIRA</t>
  </si>
  <si>
    <t>DAN MAPIGANO</t>
  </si>
  <si>
    <t>KASOMA</t>
  </si>
  <si>
    <t>MABUI</t>
  </si>
  <si>
    <t>SEKA</t>
  </si>
  <si>
    <t xml:space="preserve"> </t>
  </si>
  <si>
    <t>Jedwali Na. 6: Shule 10 Bora</t>
  </si>
  <si>
    <t>Jedwali Na. 7: Shule 10 Dhaifu</t>
  </si>
  <si>
    <t>Jedwali Na. 8: Wavulana 10 Bora</t>
  </si>
  <si>
    <t>SHULE</t>
  </si>
  <si>
    <t>JINA LA MWANAFUNZI</t>
  </si>
  <si>
    <t>ALAMA WALIZOPATA (Weka Alama sio Daraja)</t>
  </si>
  <si>
    <t>DIV</t>
  </si>
  <si>
    <t>PTS</t>
  </si>
  <si>
    <t>NAFASI</t>
  </si>
  <si>
    <t>CIV</t>
  </si>
  <si>
    <t>HIST</t>
  </si>
  <si>
    <t>GEO</t>
  </si>
  <si>
    <t>KISW</t>
  </si>
  <si>
    <t>ENGL</t>
  </si>
  <si>
    <t>BIO</t>
  </si>
  <si>
    <t>MATH</t>
  </si>
  <si>
    <t>CHEM</t>
  </si>
  <si>
    <t>PHY</t>
  </si>
  <si>
    <t>ICT</t>
  </si>
  <si>
    <t>PHY/ED</t>
  </si>
  <si>
    <t>COMM</t>
  </si>
  <si>
    <t>B/K</t>
  </si>
  <si>
    <t>ISLAMIC</t>
  </si>
  <si>
    <t>BIBLE</t>
  </si>
  <si>
    <t>LIT. ENG</t>
  </si>
  <si>
    <t>ARABIC</t>
  </si>
  <si>
    <t>CHINESE</t>
  </si>
  <si>
    <t>MUGANGO SECONDARY SCHOOL</t>
  </si>
  <si>
    <t>BARAKA NYAWAYE EKONGORA</t>
  </si>
  <si>
    <t>BUKIMA SECONDARY SCHOOL</t>
  </si>
  <si>
    <t>JOFREY MTESIGWA SASITA</t>
  </si>
  <si>
    <t/>
  </si>
  <si>
    <t>BUSAMBARA SECONDARY SCHOOL</t>
  </si>
  <si>
    <t>EVANCE SIMON SOSORA</t>
  </si>
  <si>
    <t>TEGERUKA SECONDARY SCHOOL</t>
  </si>
  <si>
    <t>ABEL GEORGE MARCO</t>
  </si>
  <si>
    <t>ANDREA PETER PETRO</t>
  </si>
  <si>
    <t>MURANGI SECONDARY SCHOOL</t>
  </si>
  <si>
    <t>MAGESA MGOYA MWEBEA</t>
  </si>
  <si>
    <t>ANTON MKAMA CHIREMEJI</t>
  </si>
  <si>
    <t>ETARO SECONDARY SCHOOL</t>
  </si>
  <si>
    <t>MSHEU MASEJO BENJAMIN</t>
  </si>
  <si>
    <t>DAN MAPIGANO SECONDARY</t>
  </si>
  <si>
    <t>MSERE KUBEBEKA MAFURU</t>
  </si>
  <si>
    <t>NYEGINA SECONDARY</t>
  </si>
  <si>
    <t>ABEL EMMANUEL MUSHI</t>
  </si>
  <si>
    <t>Jedwali Na. 9: Wasichana 10 Bora</t>
  </si>
  <si>
    <t xml:space="preserve">MTIRO </t>
  </si>
  <si>
    <t>JESCA BORNIVENTURE HARUNI</t>
  </si>
  <si>
    <t xml:space="preserve">NYEGINA </t>
  </si>
  <si>
    <t>EMILIANA NELEA ANTHONY</t>
  </si>
  <si>
    <t xml:space="preserve">MKIRIRA </t>
  </si>
  <si>
    <t>NYABURUMA KUBEA SIMON</t>
  </si>
  <si>
    <t>NYASINDE KIMODOI MSIRA</t>
  </si>
  <si>
    <t>JANETH ADHIAMBO ELIAS</t>
  </si>
  <si>
    <t xml:space="preserve">MYAMBONO </t>
  </si>
  <si>
    <t>AINES MEDAD BERENADO</t>
  </si>
  <si>
    <t>NYANJA S</t>
  </si>
  <si>
    <t>KULWA MARILA SALEHE</t>
  </si>
  <si>
    <t xml:space="preserve">,MUGANGO </t>
  </si>
  <si>
    <t>WANGARI NYAMSOGORO MTURI</t>
  </si>
  <si>
    <t xml:space="preserve">THEOPISTER FREDINAND </t>
  </si>
  <si>
    <t>ANGELINA CHARLES MSONGE</t>
  </si>
  <si>
    <t>Jedwali Na. 10: Wavulana na Wasichana 10 Bora</t>
  </si>
  <si>
    <t>JINSI</t>
  </si>
  <si>
    <t>ARAB</t>
  </si>
  <si>
    <t>CHINE</t>
  </si>
  <si>
    <t>F</t>
  </si>
  <si>
    <t>M</t>
  </si>
  <si>
    <t xml:space="preserve">BUKIMA </t>
  </si>
  <si>
    <t xml:space="preserve">BUSAMBARA </t>
  </si>
  <si>
    <t xml:space="preserve">TEGERUKA </t>
  </si>
  <si>
    <t xml:space="preserve">MURANGI </t>
  </si>
  <si>
    <t>BUKIMA S</t>
  </si>
  <si>
    <t xml:space="preserve">ETARO </t>
  </si>
  <si>
    <t>Jedwali Na. 11: Wavulana 10 Dhaifu</t>
  </si>
  <si>
    <t>YOHANA JOGORO COSMAS</t>
  </si>
  <si>
    <t>O</t>
  </si>
  <si>
    <t>LUCAS RUBI NYAKURIMBA</t>
  </si>
  <si>
    <t>ELIAS KEIJIRE MUGETA</t>
  </si>
  <si>
    <t>MUSA MWENDWA RAMADHAN</t>
  </si>
  <si>
    <t>JUSTINE ROBERT MAGOTI</t>
  </si>
  <si>
    <t>BARAKA MAGERE MTAYOMBA</t>
  </si>
  <si>
    <t>MFUNGO GERIGA SIMION</t>
  </si>
  <si>
    <t>MNASA NESTORY MACHUNGWA</t>
  </si>
  <si>
    <t>AMIMU   MLENGA   MAENDEKA</t>
  </si>
  <si>
    <t>KINGUYE MARKO CHARLES</t>
  </si>
  <si>
    <t>Jedwali Na. 12 Wasichana 10 Dhaifu</t>
  </si>
  <si>
    <t>VAILETH MABAU MADARAKA</t>
  </si>
  <si>
    <t>SUZANA STEPHANO PIMA</t>
  </si>
  <si>
    <t>NYANGETA MASABALI MASILINGI</t>
  </si>
  <si>
    <t>VENERANDA RUGERO MATIKU</t>
  </si>
  <si>
    <t>NYANJIGA LUCAS MAINGU</t>
  </si>
  <si>
    <t>SALMA THOBIAS MAJURA</t>
  </si>
  <si>
    <t>KIBASO MWITA WATAIGO</t>
  </si>
  <si>
    <t>VAILETH  CHAMBA  DAUD</t>
  </si>
  <si>
    <t>LUCIA OBADIA HAMIS</t>
  </si>
  <si>
    <t>MAGDALENA MTIRO DONA</t>
  </si>
  <si>
    <t>Jedwali Na. 13: Wavulana na Wasichana 10 Dhaifu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</si>
</sst>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0000"/>
    <numFmt numFmtId="178" formatCode="0.0000"/>
    <numFmt numFmtId="179" formatCode="00"/>
    <numFmt numFmtId="180" formatCode="0.0"/>
  </numFmts>
  <fonts count="45">
    <font>
      <sz val="11"/>
      <color theme="1"/>
      <name val="Calibri"/>
      <charset val="134"/>
      <scheme val="minor"/>
    </font>
    <font>
      <b/>
      <sz val="16"/>
      <color theme="1"/>
      <name val="Arial Narrow"/>
      <charset val="134"/>
    </font>
    <font>
      <b/>
      <sz val="12"/>
      <color theme="1"/>
      <name val="Arial Narrow"/>
      <charset val="134"/>
    </font>
    <font>
      <b/>
      <sz val="9"/>
      <color rgb="FF000000"/>
      <name val="Arial Narrow"/>
      <charset val="134"/>
    </font>
    <font>
      <sz val="11"/>
      <color theme="1"/>
      <name val="Arial Narrow"/>
      <charset val="134"/>
    </font>
    <font>
      <sz val="11"/>
      <color theme="1"/>
      <name val="Bookman Old Style"/>
      <charset val="134"/>
    </font>
    <font>
      <sz val="12"/>
      <color rgb="FF000000"/>
      <name val="Arial Narrow"/>
      <charset val="134"/>
    </font>
    <font>
      <sz val="12"/>
      <color theme="1"/>
      <name val="Arial Narrow"/>
      <charset val="134"/>
    </font>
    <font>
      <sz val="12"/>
      <name val="Arial Narrow"/>
      <charset val="134"/>
    </font>
    <font>
      <b/>
      <sz val="12"/>
      <color rgb="FF000000"/>
      <name val="Arial Narrow"/>
      <charset val="134"/>
    </font>
    <font>
      <sz val="11"/>
      <color rgb="FF000000"/>
      <name val="Arial Narrow"/>
      <charset val="134"/>
    </font>
    <font>
      <sz val="10"/>
      <color theme="1"/>
      <name val="Arial Narrow"/>
      <charset val="134"/>
    </font>
    <font>
      <sz val="11"/>
      <name val="Arial Narrow"/>
      <charset val="134"/>
    </font>
    <font>
      <sz val="9"/>
      <color rgb="FF000000"/>
      <name val="Arial"/>
      <charset val="134"/>
    </font>
    <font>
      <sz val="9"/>
      <color theme="1"/>
      <name val="Calibri"/>
      <charset val="134"/>
      <scheme val="minor"/>
    </font>
    <font>
      <sz val="9"/>
      <color theme="1"/>
      <name val="Arial Narrow"/>
      <charset val="134"/>
    </font>
    <font>
      <sz val="9"/>
      <name val="Bookman Old Style"/>
      <charset val="134"/>
    </font>
    <font>
      <b/>
      <sz val="11"/>
      <color theme="1"/>
      <name val="Arial Narrow"/>
      <charset val="134"/>
    </font>
    <font>
      <sz val="11"/>
      <color theme="1"/>
      <name val="Arial"/>
      <charset val="134"/>
    </font>
    <font>
      <b/>
      <sz val="18"/>
      <color theme="1"/>
      <name val="Arial Narrow"/>
      <charset val="134"/>
    </font>
    <font>
      <b/>
      <sz val="12"/>
      <name val="Arial Narrow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134"/>
    </font>
    <font>
      <sz val="11"/>
      <color indexed="8"/>
      <name val="Calibri"/>
      <charset val="134"/>
    </font>
    <font>
      <b/>
      <sz val="11"/>
      <color indexed="9"/>
      <name val="Calibri"/>
      <charset val="134"/>
    </font>
    <font>
      <sz val="11"/>
      <name val="Calibri"/>
      <charset val="134"/>
    </font>
    <font>
      <b/>
      <sz val="11"/>
      <color rgb="FFFFFFFF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theme="9" tint="0.3999450666829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23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8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17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20" applyNumberFormat="0" applyAlignment="0" applyProtection="0">
      <alignment vertical="center"/>
    </xf>
    <xf numFmtId="0" fontId="30" fillId="6" borderId="21" applyNumberFormat="0" applyAlignment="0" applyProtection="0">
      <alignment vertical="center"/>
    </xf>
    <xf numFmtId="0" fontId="31" fillId="6" borderId="20" applyNumberFormat="0" applyAlignment="0" applyProtection="0">
      <alignment vertical="center"/>
    </xf>
    <xf numFmtId="0" fontId="32" fillId="7" borderId="22" applyNumberFormat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42" fillId="35" borderId="25" applyNumberFormat="0" applyAlignment="0" applyProtection="0"/>
    <xf numFmtId="0" fontId="43" fillId="0" borderId="0">
      <alignment vertical="center"/>
    </xf>
    <xf numFmtId="0" fontId="40" fillId="0" borderId="0">
      <protection locked="0"/>
    </xf>
    <xf numFmtId="0" fontId="44" fillId="7" borderId="22">
      <alignment vertical="top"/>
      <protection locked="0"/>
    </xf>
    <xf numFmtId="0" fontId="41" fillId="0" borderId="0">
      <protection locked="0"/>
    </xf>
  </cellStyleXfs>
  <cellXfs count="119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3" xfId="52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/>
    <xf numFmtId="177" fontId="6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shrinkToFit="1"/>
    </xf>
    <xf numFmtId="0" fontId="8" fillId="0" borderId="2" xfId="54" applyFont="1" applyBorder="1" applyAlignment="1">
      <alignment horizontal="left" vertical="center" shrinkToFit="1"/>
    </xf>
    <xf numFmtId="0" fontId="9" fillId="2" borderId="3" xfId="5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178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77" fontId="10" fillId="0" borderId="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2" xfId="54" applyFont="1" applyBorder="1" applyAlignment="1">
      <alignment horizontal="left" vertical="center"/>
    </xf>
    <xf numFmtId="0" fontId="12" fillId="0" borderId="2" xfId="54" applyFont="1" applyBorder="1" applyAlignment="1">
      <alignment horizontal="left" vertical="center" shrinkToFit="1"/>
    </xf>
    <xf numFmtId="0" fontId="4" fillId="0" borderId="2" xfId="52" applyFont="1" applyBorder="1" applyAlignment="1">
      <alignment horizontal="left" vertical="center"/>
    </xf>
    <xf numFmtId="0" fontId="4" fillId="0" borderId="2" xfId="52" applyFont="1" applyBorder="1" applyAlignment="1">
      <alignment horizontal="left" vertical="center" shrinkToFit="1"/>
    </xf>
    <xf numFmtId="178" fontId="9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2" fillId="0" borderId="2" xfId="54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7" fillId="0" borderId="2" xfId="52" applyFont="1" applyBorder="1" applyAlignment="1">
      <alignment vertical="center"/>
    </xf>
    <xf numFmtId="177" fontId="13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2" xfId="0" applyBorder="1"/>
    <xf numFmtId="0" fontId="15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179" fontId="16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2" fillId="2" borderId="3" xfId="0" applyFont="1" applyFill="1" applyBorder="1" applyAlignment="1">
      <alignment horizontal="center"/>
    </xf>
    <xf numFmtId="180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7" fillId="0" borderId="0" xfId="0" applyFont="1"/>
    <xf numFmtId="0" fontId="0" fillId="0" borderId="4" xfId="0" applyBorder="1"/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180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17" fillId="2" borderId="14" xfId="1" applyNumberFormat="1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4" fontId="17" fillId="2" borderId="14" xfId="1" applyNumberFormat="1" applyFont="1" applyFill="1" applyBorder="1" applyAlignment="1">
      <alignment horizont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" fontId="17" fillId="2" borderId="14" xfId="0" applyNumberFormat="1" applyFont="1" applyFill="1" applyBorder="1" applyAlignment="1">
      <alignment horizontal="center"/>
    </xf>
    <xf numFmtId="178" fontId="17" fillId="2" borderId="14" xfId="0" applyNumberFormat="1" applyFont="1" applyFill="1" applyBorder="1" applyAlignment="1">
      <alignment horizontal="center"/>
    </xf>
    <xf numFmtId="2" fontId="17" fillId="2" borderId="15" xfId="1" applyNumberFormat="1" applyFont="1" applyFill="1" applyBorder="1" applyAlignment="1">
      <alignment horizontal="center"/>
    </xf>
    <xf numFmtId="1" fontId="7" fillId="0" borderId="0" xfId="0" applyNumberFormat="1" applyFont="1"/>
    <xf numFmtId="178" fontId="7" fillId="0" borderId="0" xfId="0" applyNumberFormat="1" applyFont="1"/>
    <xf numFmtId="0" fontId="8" fillId="0" borderId="2" xfId="0" applyFont="1" applyBorder="1" applyAlignment="1">
      <alignment horizontal="left" vertical="center"/>
    </xf>
    <xf numFmtId="178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2" fontId="17" fillId="2" borderId="2" xfId="1" applyNumberFormat="1" applyFont="1" applyFill="1" applyBorder="1" applyAlignment="1">
      <alignment horizontal="center"/>
    </xf>
    <xf numFmtId="4" fontId="17" fillId="2" borderId="2" xfId="1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8" fontId="17" fillId="2" borderId="2" xfId="0" applyNumberFormat="1" applyFont="1" applyFill="1" applyBorder="1" applyAlignment="1">
      <alignment horizontal="center"/>
    </xf>
    <xf numFmtId="43" fontId="7" fillId="0" borderId="0" xfId="0" applyNumberFormat="1" applyFont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textRotation="90" wrapText="1"/>
    </xf>
    <xf numFmtId="2" fontId="2" fillId="2" borderId="2" xfId="0" applyNumberFormat="1" applyFont="1" applyFill="1" applyBorder="1" applyAlignment="1">
      <alignment horizontal="center" vertical="center"/>
    </xf>
    <xf numFmtId="178" fontId="20" fillId="2" borderId="2" xfId="0" applyNumberFormat="1" applyFont="1" applyFill="1" applyBorder="1" applyAlignment="1">
      <alignment horizontal="center" vertical="center"/>
    </xf>
  </cellXfs>
  <cellStyles count="58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5" xfId="49"/>
    <cellStyle name="Normal 8" xfId="50"/>
    <cellStyle name="Normal 4" xfId="51"/>
    <cellStyle name="Normal 2" xfId="52"/>
    <cellStyle name="Excel_BuiltIn_Check Cell" xfId="53"/>
    <cellStyle name="Normal 3" xfId="54"/>
    <cellStyle name="Normal 6" xfId="55"/>
    <cellStyle name="Check Cell 2" xfId="56"/>
    <cellStyle name="Normal 2 2" xfId="57"/>
  </cellStyles>
  <dxfs count="1">
    <dxf>
      <font>
        <name val="Calibri"/>
        <scheme val="none"/>
        <family val="2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A9D08E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800" b="1" i="0" u="none" strike="noStrike" kern="1200" baseline="0">
                <a:solidFill>
                  <a:srgbClr val="000000">
                    <a:alpha val="100000"/>
                  </a:srgbClr>
                </a:solidFill>
                <a:latin typeface="Calibri" panose="020F0502020204030204" charset="0"/>
                <a:ea typeface="Calibri" panose="020F0502020204030204" charset="0"/>
                <a:cs typeface="Calibri" panose="020F0502020204030204" charset="0"/>
              </a:defRPr>
            </a:pPr>
            <a:r>
              <a:t>UFAULU KIHALMASHAURI</a:t>
            </a:r>
            <a:endParaRPr sz="1800" b="1" i="0" u="none" strike="noStrike" baseline="0">
              <a:solidFill>
                <a:srgbClr val="000000">
                  <a:alpha val="100000"/>
                </a:srgbClr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</a:endParaRPr>
          </a:p>
        </c:rich>
      </c:tx>
      <c:layout/>
      <c:overlay val="1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25457556060524"/>
          <c:y val="0.0387522502095615"/>
          <c:w val="0.927454244393947"/>
          <c:h val="0.835738961949128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delete val="1"/>
          </c:dLbls>
          <c:cat>
            <c:strRef>
              <c:f>('MUH 1'!$A$7,'MUH 1'!$A$8,'MUH 1'!$A$9,'MUH 1'!$A$10,'MUH 1'!$A$11,'MUH 1'!$A$12)</c:f>
              <c:strCache>
                <c:ptCount val="6"/>
                <c:pt idx="0">
                  <c:v>MUSOMA</c:v>
                </c:pt>
              </c:strCache>
            </c:strRef>
          </c:cat>
          <c:val>
            <c:numRef>
              <c:f>('MUH 1'!$R$7,'MUH 1'!$R$8,'MUH 1'!$R$9,'MUH 1'!$R$10,'MUH 1'!$R$11,'MUH 1'!$R$12)</c:f>
              <c:numCache>
                <c:formatCode>General</c:formatCode>
                <c:ptCount val="6"/>
                <c:pt idx="0">
                  <c:v>74.81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437896"/>
        <c:axId val="69427682"/>
      </c:barChart>
      <c:catAx>
        <c:axId val="920437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Calibri" panose="020F0502020204030204" charset="0"/>
                <a:ea typeface="Calibri" panose="020F0502020204030204" charset="0"/>
                <a:cs typeface="Calibri" panose="020F0502020204030204" charset="0"/>
              </a:defRPr>
            </a:pPr>
          </a:p>
        </c:txPr>
        <c:crossAx val="69427682"/>
        <c:crosses val="autoZero"/>
        <c:auto val="1"/>
        <c:lblAlgn val="ctr"/>
        <c:lblOffset val="100"/>
        <c:noMultiLvlLbl val="0"/>
      </c:catAx>
      <c:valAx>
        <c:axId val="69427682"/>
        <c:scaling>
          <c:orientation val="minMax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en-US" sz="1600" b="1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Calibri" panose="020F0502020204030204" charset="0"/>
                    <a:ea typeface="Calibri" panose="020F0502020204030204" charset="0"/>
                    <a:cs typeface="Calibri" panose="020F0502020204030204" charset="0"/>
                  </a:defRPr>
                </a:pPr>
                <a:r>
                  <a:t>% UFAULU</a:t>
                </a:r>
                <a:endParaRPr sz="1600" b="1" i="0" u="none" strike="noStrike" baseline="0">
                  <a:solidFill>
                    <a:srgbClr val="000000">
                      <a:alpha val="100000"/>
                    </a:srgbClr>
                  </a:solidFill>
                  <a:latin typeface="Calibri" panose="020F0502020204030204" charset="0"/>
                  <a:ea typeface="Calibri" panose="020F0502020204030204" charset="0"/>
                  <a:cs typeface="Calibri" panose="020F0502020204030204" charset="0"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rgbClr val="000000">
                    <a:alpha val="100000"/>
                  </a:srgbClr>
                </a:solidFill>
                <a:latin typeface="Calibri" panose="020F0502020204030204" charset="0"/>
                <a:ea typeface="Calibri" panose="020F0502020204030204" charset="0"/>
                <a:cs typeface="Calibri" panose="020F0502020204030204" charset="0"/>
              </a:defRPr>
            </a:pPr>
          </a:p>
        </c:txPr>
        <c:crossAx val="9204378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en-US" sz="1600" b="1" i="0" u="none" strike="noStrike" kern="1200" baseline="0">
                <a:solidFill>
                  <a:srgbClr val="000000">
                    <a:alpha val="100000"/>
                  </a:srgbClr>
                </a:solidFill>
                <a:latin typeface="Calibri" panose="020F0502020204030204" charset="0"/>
                <a:ea typeface="Calibri" panose="020F0502020204030204" charset="0"/>
                <a:cs typeface="Calibri" panose="020F0502020204030204" charset="0"/>
              </a:defRPr>
            </a:pPr>
          </a:p>
        </c:txPr>
      </c:dTable>
      <c:spPr>
        <a:gradFill rotWithShape="1">
          <a:gsLst>
            <a:gs pos="0">
              <a:schemeClr val="accent6">
                <a:lumMod val="110000"/>
                <a:satMod val="105000"/>
                <a:tint val="67000"/>
              </a:schemeClr>
            </a:gs>
            <a:gs pos="50000">
              <a:schemeClr val="accent6">
                <a:lumMod val="105000"/>
                <a:satMod val="103000"/>
                <a:tint val="73000"/>
              </a:schemeClr>
            </a:gs>
            <a:gs pos="100000">
              <a:schemeClr val="accent6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6"/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 rot="0" wrap="square" anchor="ctr" anchorCtr="1"/>
    <a:lstStyle/>
    <a:p>
      <a:pPr>
        <a:defRPr lang="en-US" sz="1000" b="0" i="0" u="none" strike="noStrike" baseline="0">
          <a:solidFill>
            <a:srgbClr val="000000">
              <a:alpha val="100000"/>
            </a:srgbClr>
          </a:solidFill>
          <a:latin typeface="Calibri" panose="020F0502020204030204" charset="0"/>
          <a:ea typeface="Calibri" panose="020F0502020204030204" charset="0"/>
          <a:cs typeface="Calibri" panose="020F0502020204030204" charset="0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448310</xdr:colOff>
      <xdr:row>14</xdr:row>
      <xdr:rowOff>28575</xdr:rowOff>
    </xdr:from>
    <xdr:to>
      <xdr:col>22</xdr:col>
      <xdr:colOff>409575</xdr:colOff>
      <xdr:row>33</xdr:row>
      <xdr:rowOff>38100</xdr:rowOff>
    </xdr:to>
    <xdr:graphicFrame>
      <xdr:nvGraphicFramePr>
        <xdr:cNvPr id="1030" name="Chart 1"/>
        <xdr:cNvGraphicFramePr/>
      </xdr:nvGraphicFramePr>
      <xdr:xfrm>
        <a:off x="448310" y="5286375"/>
        <a:ext cx="10867390" cy="36290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topLeftCell="A8" workbookViewId="0">
      <selection activeCell="I12" sqref="I12"/>
    </sheetView>
  </sheetViews>
  <sheetFormatPr defaultColWidth="8.85714285714286" defaultRowHeight="15"/>
  <cols>
    <col min="1" max="1" width="15.4285714285714" customWidth="1"/>
    <col min="2" max="2" width="7.28571428571429" customWidth="1"/>
    <col min="3" max="3" width="7.57142857142857" customWidth="1"/>
    <col min="4" max="4" width="6.42857142857143" customWidth="1"/>
    <col min="5" max="5" width="8.85714285714286" customWidth="1"/>
    <col min="6" max="6" width="6.14285714285714" customWidth="1"/>
    <col min="7" max="7" width="6.42857142857143" customWidth="1"/>
    <col min="8" max="8" width="7.85714285714286" customWidth="1"/>
    <col min="9" max="9" width="6.42857142857143" customWidth="1"/>
    <col min="10" max="10" width="6.28571428571429" customWidth="1"/>
    <col min="11" max="11" width="5.71428571428571" customWidth="1"/>
    <col min="12" max="12" width="6.14285714285714" customWidth="1"/>
    <col min="13" max="13" width="6" customWidth="1"/>
    <col min="14" max="14" width="7.14285714285714" customWidth="1"/>
    <col min="15" max="16" width="6.85714285714286" customWidth="1"/>
    <col min="17" max="18" width="7.85714285714286" customWidth="1"/>
    <col min="19" max="19" width="7.57142857142857" customWidth="1"/>
    <col min="20" max="20" width="6.42857142857143" customWidth="1"/>
    <col min="21" max="21" width="7.57142857142857" customWidth="1"/>
  </cols>
  <sheetData>
    <row r="1" ht="27" customHeight="1" spans="1:23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ht="27" customHeight="1" spans="1:23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ht="51.75" customHeight="1" spans="1:23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ht="43.5" customHeight="1" spans="1:23">
      <c r="A4" s="3" t="s">
        <v>3</v>
      </c>
      <c r="B4" s="6" t="s">
        <v>4</v>
      </c>
      <c r="C4" s="54" t="s">
        <v>5</v>
      </c>
      <c r="D4" s="55"/>
      <c r="E4" s="56"/>
      <c r="F4" s="57" t="s">
        <v>6</v>
      </c>
      <c r="G4" s="58"/>
      <c r="H4" s="58"/>
      <c r="I4" s="24" t="s">
        <v>7</v>
      </c>
      <c r="J4" s="47" t="s">
        <v>8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51"/>
      <c r="V4" s="6" t="s">
        <v>9</v>
      </c>
      <c r="W4" s="6" t="s">
        <v>10</v>
      </c>
    </row>
    <row r="5" ht="28.5" customHeight="1" spans="1:23">
      <c r="A5" s="3"/>
      <c r="B5" s="59"/>
      <c r="C5" s="5" t="s">
        <v>11</v>
      </c>
      <c r="D5" s="5" t="s">
        <v>12</v>
      </c>
      <c r="E5" s="5" t="s">
        <v>13</v>
      </c>
      <c r="F5" s="5" t="s">
        <v>11</v>
      </c>
      <c r="G5" s="5" t="s">
        <v>12</v>
      </c>
      <c r="H5" s="5" t="s">
        <v>13</v>
      </c>
      <c r="I5" s="25"/>
      <c r="J5" s="6" t="s">
        <v>14</v>
      </c>
      <c r="K5" s="6" t="s">
        <v>15</v>
      </c>
      <c r="L5" s="6" t="s">
        <v>16</v>
      </c>
      <c r="M5" s="47" t="s">
        <v>17</v>
      </c>
      <c r="N5" s="51"/>
      <c r="O5" s="47" t="s">
        <v>18</v>
      </c>
      <c r="P5" s="51"/>
      <c r="Q5" s="47" t="s">
        <v>19</v>
      </c>
      <c r="R5" s="51"/>
      <c r="S5" s="54">
        <v>0</v>
      </c>
      <c r="T5" s="56"/>
      <c r="U5" s="5" t="s">
        <v>20</v>
      </c>
      <c r="V5" s="59"/>
      <c r="W5" s="59"/>
    </row>
    <row r="6" ht="27" customHeight="1" spans="1:23">
      <c r="A6" s="3"/>
      <c r="B6" s="113"/>
      <c r="C6" s="114"/>
      <c r="D6" s="114"/>
      <c r="E6" s="114"/>
      <c r="F6" s="114"/>
      <c r="G6" s="114"/>
      <c r="H6" s="114"/>
      <c r="I6" s="116"/>
      <c r="J6" s="113"/>
      <c r="K6" s="113"/>
      <c r="L6" s="113"/>
      <c r="M6" s="3" t="s">
        <v>13</v>
      </c>
      <c r="N6" s="3" t="s">
        <v>21</v>
      </c>
      <c r="O6" s="3" t="s">
        <v>13</v>
      </c>
      <c r="P6" s="3" t="s">
        <v>21</v>
      </c>
      <c r="Q6" s="3" t="s">
        <v>13</v>
      </c>
      <c r="R6" s="3" t="s">
        <v>21</v>
      </c>
      <c r="S6" s="3" t="s">
        <v>13</v>
      </c>
      <c r="T6" s="3" t="s">
        <v>21</v>
      </c>
      <c r="U6" s="114"/>
      <c r="V6" s="113"/>
      <c r="W6" s="113"/>
    </row>
    <row r="7" ht="27.75" customHeight="1" spans="1:23">
      <c r="A7" s="73" t="s">
        <v>22</v>
      </c>
      <c r="B7" s="20">
        <v>23</v>
      </c>
      <c r="C7" s="20">
        <v>1151</v>
      </c>
      <c r="D7" s="20">
        <v>947</v>
      </c>
      <c r="E7" s="20">
        <f>SUM(B7:D7)</f>
        <v>2121</v>
      </c>
      <c r="F7" s="20">
        <v>1094</v>
      </c>
      <c r="G7" s="20">
        <v>907</v>
      </c>
      <c r="H7" s="20">
        <f>SUM(F7:G7)</f>
        <v>2001</v>
      </c>
      <c r="I7" s="20">
        <f>(H7/E7)*100</f>
        <v>94.3422913719943</v>
      </c>
      <c r="J7" s="20">
        <v>84</v>
      </c>
      <c r="K7" s="20">
        <v>99</v>
      </c>
      <c r="L7" s="20">
        <v>192</v>
      </c>
      <c r="M7" s="20">
        <f>SUM(J7:L7)</f>
        <v>375</v>
      </c>
      <c r="N7" s="20">
        <f>ROUND((M7/H7)*100,2)</f>
        <v>18.74</v>
      </c>
      <c r="O7" s="20">
        <v>1122</v>
      </c>
      <c r="P7" s="20">
        <f>ROUND((O7/H7)*100,2)</f>
        <v>56.07</v>
      </c>
      <c r="Q7" s="20">
        <f>M7+O7</f>
        <v>1497</v>
      </c>
      <c r="R7" s="20">
        <f>ROUND((Q7/H7)*100,2)</f>
        <v>74.81</v>
      </c>
      <c r="S7" s="20">
        <v>467</v>
      </c>
      <c r="T7" s="20">
        <f>ROUND((S7/H7)*100,2)</f>
        <v>23.34</v>
      </c>
      <c r="U7" s="85">
        <v>4.0963</v>
      </c>
      <c r="V7" s="20">
        <f>R7</f>
        <v>74.81</v>
      </c>
      <c r="W7" s="20"/>
    </row>
    <row r="8" ht="27.75" customHeight="1" spans="1:23">
      <c r="A8" s="7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67"/>
      <c r="O8" s="20"/>
      <c r="P8" s="67"/>
      <c r="Q8" s="20"/>
      <c r="R8" s="67"/>
      <c r="S8" s="20"/>
      <c r="T8" s="20"/>
      <c r="U8" s="85"/>
      <c r="V8" s="67"/>
      <c r="W8" s="20"/>
    </row>
    <row r="9" ht="27.75" customHeight="1" spans="1:23">
      <c r="A9" s="7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67"/>
      <c r="O9" s="20"/>
      <c r="P9" s="67"/>
      <c r="Q9" s="20"/>
      <c r="R9" s="67"/>
      <c r="S9" s="20"/>
      <c r="T9" s="20"/>
      <c r="U9" s="85"/>
      <c r="V9" s="67"/>
      <c r="W9" s="20"/>
    </row>
    <row r="10" ht="27.75" customHeight="1" spans="1:23">
      <c r="A10" s="7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67"/>
      <c r="O10" s="20"/>
      <c r="P10" s="67"/>
      <c r="Q10" s="20"/>
      <c r="R10" s="67"/>
      <c r="S10" s="20"/>
      <c r="T10" s="20"/>
      <c r="U10" s="85"/>
      <c r="V10" s="67"/>
      <c r="W10" s="20"/>
    </row>
    <row r="11" ht="27.75" customHeight="1" spans="1:23">
      <c r="A11" s="7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67"/>
      <c r="S11" s="20"/>
      <c r="T11" s="20"/>
      <c r="U11" s="85"/>
      <c r="V11" s="67"/>
      <c r="W11" s="20"/>
    </row>
    <row r="12" ht="27.75" customHeight="1" spans="1:23">
      <c r="A12" s="7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67"/>
      <c r="O12" s="20"/>
      <c r="P12" s="67"/>
      <c r="Q12" s="20"/>
      <c r="R12" s="67"/>
      <c r="S12" s="20"/>
      <c r="T12" s="20"/>
      <c r="U12" s="85"/>
      <c r="V12" s="67"/>
      <c r="W12" s="20"/>
    </row>
    <row r="13" ht="27.75" customHeight="1" spans="1:23">
      <c r="A13" s="115" t="s">
        <v>23</v>
      </c>
      <c r="B13" s="3"/>
      <c r="C13" s="3"/>
      <c r="D13" s="3"/>
      <c r="E13" s="3"/>
      <c r="F13" s="3"/>
      <c r="G13" s="3"/>
      <c r="H13" s="3"/>
      <c r="I13" s="117"/>
      <c r="J13" s="3"/>
      <c r="K13" s="3"/>
      <c r="L13" s="3"/>
      <c r="M13" s="3"/>
      <c r="N13" s="117"/>
      <c r="O13" s="3"/>
      <c r="P13" s="117"/>
      <c r="Q13" s="3"/>
      <c r="R13" s="117"/>
      <c r="S13" s="3"/>
      <c r="T13" s="117"/>
      <c r="U13" s="118"/>
      <c r="V13" s="117"/>
      <c r="W13" s="3"/>
    </row>
  </sheetData>
  <mergeCells count="25">
    <mergeCell ref="A1:W1"/>
    <mergeCell ref="A2:W2"/>
    <mergeCell ref="A3:W3"/>
    <mergeCell ref="C4:E4"/>
    <mergeCell ref="F4:H4"/>
    <mergeCell ref="J4:U4"/>
    <mergeCell ref="M5:N5"/>
    <mergeCell ref="O5:P5"/>
    <mergeCell ref="Q5:R5"/>
    <mergeCell ref="S5:T5"/>
    <mergeCell ref="A4:A6"/>
    <mergeCell ref="B4:B6"/>
    <mergeCell ref="C5:C6"/>
    <mergeCell ref="D5:D6"/>
    <mergeCell ref="E5:E6"/>
    <mergeCell ref="F5:F6"/>
    <mergeCell ref="G5:G6"/>
    <mergeCell ref="H5:H6"/>
    <mergeCell ref="I4:I6"/>
    <mergeCell ref="J5:J6"/>
    <mergeCell ref="K5:K6"/>
    <mergeCell ref="L5:L6"/>
    <mergeCell ref="U5:U6"/>
    <mergeCell ref="V4:V6"/>
    <mergeCell ref="W4:W6"/>
  </mergeCells>
  <pageMargins left="0.7" right="0.7" top="0.515625" bottom="0.4140625" header="0.3" footer="0.3"/>
  <pageSetup paperSize="9" scale="75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7"/>
  <sheetViews>
    <sheetView workbookViewId="0">
      <selection activeCell="H7" sqref="H7"/>
    </sheetView>
  </sheetViews>
  <sheetFormatPr defaultColWidth="8.85714285714286" defaultRowHeight="15"/>
  <cols>
    <col min="1" max="1" width="4.85714285714286" customWidth="1"/>
    <col min="2" max="3" width="14.4285714285714" customWidth="1"/>
    <col min="4" max="4" width="8.71428571428571" customWidth="1"/>
    <col min="5" max="5" width="5.57142857142857" customWidth="1"/>
    <col min="6" max="7" width="5.71428571428571" customWidth="1"/>
    <col min="8" max="8" width="5.57142857142857" customWidth="1"/>
    <col min="9" max="9" width="6" customWidth="1"/>
    <col min="10" max="10" width="7.28571428571429" customWidth="1"/>
    <col min="11" max="11" width="6.28571428571429" customWidth="1"/>
    <col min="12" max="12" width="5" customWidth="1"/>
    <col min="13" max="13" width="5.14285714285714" customWidth="1"/>
    <col min="14" max="14" width="5.57142857142857" customWidth="1"/>
    <col min="15" max="15" width="4.71428571428571" customWidth="1"/>
    <col min="16" max="16" width="7.57142857142857" customWidth="1"/>
    <col min="17" max="17" width="4.85714285714286" customWidth="1"/>
    <col min="18" max="18" width="6.42857142857143" customWidth="1"/>
    <col min="19" max="19" width="5.57142857142857" customWidth="1"/>
    <col min="20" max="20" width="7.85714285714286" customWidth="1"/>
    <col min="21" max="21" width="5.57142857142857" customWidth="1"/>
    <col min="22" max="22" width="7.28571428571429" customWidth="1"/>
    <col min="23" max="23" width="8.85714285714286" customWidth="1"/>
    <col min="24" max="24" width="9" customWidth="1"/>
  </cols>
  <sheetData>
    <row r="1" ht="26.25" customHeight="1" spans="1:25">
      <c r="A1" s="95" t="s">
        <v>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ht="29.25" customHeight="1" spans="1:25">
      <c r="A2" s="96" t="s">
        <v>25</v>
      </c>
      <c r="B2" s="96" t="s">
        <v>3</v>
      </c>
      <c r="C2" s="96" t="s">
        <v>26</v>
      </c>
      <c r="D2" s="97" t="s">
        <v>27</v>
      </c>
      <c r="E2" s="54" t="s">
        <v>5</v>
      </c>
      <c r="F2" s="55"/>
      <c r="G2" s="56"/>
      <c r="H2" s="57" t="s">
        <v>6</v>
      </c>
      <c r="I2" s="58"/>
      <c r="J2" s="58"/>
      <c r="K2" s="24" t="s">
        <v>7</v>
      </c>
      <c r="L2" s="47" t="s">
        <v>8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51"/>
      <c r="X2" s="6" t="s">
        <v>9</v>
      </c>
      <c r="Y2" s="6" t="s">
        <v>28</v>
      </c>
    </row>
    <row r="3" ht="24" customHeight="1" spans="1:25">
      <c r="A3" s="98"/>
      <c r="B3" s="98"/>
      <c r="C3" s="98"/>
      <c r="D3" s="99"/>
      <c r="E3" s="5" t="s">
        <v>11</v>
      </c>
      <c r="F3" s="5" t="s">
        <v>12</v>
      </c>
      <c r="G3" s="5" t="s">
        <v>13</v>
      </c>
      <c r="H3" s="5" t="s">
        <v>11</v>
      </c>
      <c r="I3" s="5" t="s">
        <v>12</v>
      </c>
      <c r="J3" s="5" t="s">
        <v>13</v>
      </c>
      <c r="K3" s="25"/>
      <c r="L3" s="6" t="s">
        <v>14</v>
      </c>
      <c r="M3" s="6" t="s">
        <v>15</v>
      </c>
      <c r="N3" s="6" t="s">
        <v>16</v>
      </c>
      <c r="O3" s="47" t="s">
        <v>17</v>
      </c>
      <c r="P3" s="51"/>
      <c r="Q3" s="47" t="s">
        <v>18</v>
      </c>
      <c r="R3" s="51"/>
      <c r="S3" s="47" t="s">
        <v>19</v>
      </c>
      <c r="T3" s="51"/>
      <c r="U3" s="54">
        <v>0</v>
      </c>
      <c r="V3" s="56"/>
      <c r="W3" s="5" t="s">
        <v>20</v>
      </c>
      <c r="X3" s="59"/>
      <c r="Y3" s="59"/>
    </row>
    <row r="4" ht="23.25" customHeight="1" spans="1:25">
      <c r="A4" s="98"/>
      <c r="B4" s="98"/>
      <c r="C4" s="100"/>
      <c r="D4" s="99"/>
      <c r="E4" s="7"/>
      <c r="F4" s="7"/>
      <c r="G4" s="7"/>
      <c r="H4" s="7"/>
      <c r="I4" s="7"/>
      <c r="J4" s="7"/>
      <c r="K4" s="25"/>
      <c r="L4" s="59"/>
      <c r="M4" s="59"/>
      <c r="N4" s="59"/>
      <c r="O4" s="5" t="s">
        <v>13</v>
      </c>
      <c r="P4" s="5" t="s">
        <v>21</v>
      </c>
      <c r="Q4" s="5" t="s">
        <v>13</v>
      </c>
      <c r="R4" s="5" t="s">
        <v>21</v>
      </c>
      <c r="S4" s="5" t="s">
        <v>13</v>
      </c>
      <c r="T4" s="5" t="s">
        <v>21</v>
      </c>
      <c r="U4" s="5" t="s">
        <v>13</v>
      </c>
      <c r="V4" s="5" t="s">
        <v>21</v>
      </c>
      <c r="W4" s="7"/>
      <c r="X4" s="59"/>
      <c r="Y4" s="59"/>
    </row>
    <row r="5" s="62" customFormat="1" ht="27.75" customHeight="1" spans="1:26">
      <c r="A5" s="20"/>
      <c r="B5" s="73" t="s">
        <v>22</v>
      </c>
      <c r="C5" s="73" t="s">
        <v>29</v>
      </c>
      <c r="D5" s="20">
        <v>2</v>
      </c>
      <c r="E5" s="20">
        <v>44</v>
      </c>
      <c r="F5" s="20">
        <v>46</v>
      </c>
      <c r="G5" s="20">
        <v>90</v>
      </c>
      <c r="H5" s="20">
        <v>42</v>
      </c>
      <c r="I5" s="20">
        <v>46</v>
      </c>
      <c r="J5" s="20">
        <v>88</v>
      </c>
      <c r="K5" s="66">
        <f t="shared" ref="K5:K21" si="0">ROUND((J5/G5)*100,2)</f>
        <v>97.78</v>
      </c>
      <c r="L5" s="20">
        <v>14</v>
      </c>
      <c r="M5" s="20">
        <v>13</v>
      </c>
      <c r="N5" s="20">
        <v>20</v>
      </c>
      <c r="O5" s="20">
        <v>47</v>
      </c>
      <c r="P5" s="67">
        <f t="shared" ref="P5:P21" si="1">ROUND((O5/J5)*100,2)</f>
        <v>53.41</v>
      </c>
      <c r="Q5" s="20">
        <v>35</v>
      </c>
      <c r="R5" s="67">
        <f t="shared" ref="R5:R21" si="2">ROUND((Q5/G5)*100,2)</f>
        <v>38.89</v>
      </c>
      <c r="S5" s="69">
        <v>82</v>
      </c>
      <c r="T5" s="67">
        <f t="shared" ref="T5:T21" si="3">ROUND((S5/G5)*100,2)</f>
        <v>91.11</v>
      </c>
      <c r="U5" s="20">
        <v>6</v>
      </c>
      <c r="V5" s="67">
        <f t="shared" ref="V5:V21" si="4">ROUND((U5/G5)*100,2)</f>
        <v>6.67</v>
      </c>
      <c r="W5" s="85">
        <v>3.48745</v>
      </c>
      <c r="X5" s="67">
        <f t="shared" ref="X5:X21" si="5">T5</f>
        <v>91.11</v>
      </c>
      <c r="Y5" s="69">
        <f>RANK(W5,W$5:W$24,1)</f>
        <v>1</v>
      </c>
      <c r="Z5" s="108"/>
    </row>
    <row r="6" s="62" customFormat="1" ht="27.75" customHeight="1" spans="1:26">
      <c r="A6" s="20"/>
      <c r="B6" s="73" t="s">
        <v>22</v>
      </c>
      <c r="C6" s="73" t="s">
        <v>30</v>
      </c>
      <c r="D6" s="20">
        <v>1</v>
      </c>
      <c r="E6" s="20">
        <v>91</v>
      </c>
      <c r="F6" s="20">
        <v>70</v>
      </c>
      <c r="G6" s="20">
        <v>161</v>
      </c>
      <c r="H6" s="20">
        <v>89</v>
      </c>
      <c r="I6" s="20">
        <v>65</v>
      </c>
      <c r="J6" s="20">
        <v>154</v>
      </c>
      <c r="K6" s="66">
        <f t="shared" si="0"/>
        <v>95.65</v>
      </c>
      <c r="L6" s="20">
        <v>8</v>
      </c>
      <c r="M6" s="20">
        <v>12</v>
      </c>
      <c r="N6" s="20">
        <v>24</v>
      </c>
      <c r="O6" s="20">
        <v>44</v>
      </c>
      <c r="P6" s="67">
        <f t="shared" si="1"/>
        <v>28.57</v>
      </c>
      <c r="Q6" s="20">
        <v>95</v>
      </c>
      <c r="R6" s="67">
        <f t="shared" si="2"/>
        <v>59.01</v>
      </c>
      <c r="S6" s="69">
        <v>139</v>
      </c>
      <c r="T6" s="67">
        <f t="shared" si="3"/>
        <v>86.34</v>
      </c>
      <c r="U6" s="20">
        <v>15</v>
      </c>
      <c r="V6" s="67">
        <f t="shared" si="4"/>
        <v>9.32</v>
      </c>
      <c r="W6" s="85">
        <v>3.8038</v>
      </c>
      <c r="X6" s="67">
        <f t="shared" si="5"/>
        <v>86.34</v>
      </c>
      <c r="Y6" s="69">
        <f>RANK(W6,W$5:W$24,1)</f>
        <v>2</v>
      </c>
      <c r="Z6" s="108"/>
    </row>
    <row r="7" s="62" customFormat="1" ht="27.75" customHeight="1" spans="1:26">
      <c r="A7" s="20"/>
      <c r="B7" s="73" t="s">
        <v>22</v>
      </c>
      <c r="C7" s="73" t="s">
        <v>31</v>
      </c>
      <c r="D7" s="20">
        <v>1</v>
      </c>
      <c r="E7" s="20">
        <v>52</v>
      </c>
      <c r="F7" s="20">
        <v>45</v>
      </c>
      <c r="G7" s="20">
        <v>97</v>
      </c>
      <c r="H7" s="20">
        <v>50</v>
      </c>
      <c r="I7" s="20">
        <v>44</v>
      </c>
      <c r="J7" s="20">
        <v>94</v>
      </c>
      <c r="K7" s="66">
        <f t="shared" si="0"/>
        <v>96.91</v>
      </c>
      <c r="L7" s="20">
        <v>2</v>
      </c>
      <c r="M7" s="20">
        <v>9</v>
      </c>
      <c r="N7" s="20">
        <v>8</v>
      </c>
      <c r="O7" s="20">
        <v>19</v>
      </c>
      <c r="P7" s="67">
        <f t="shared" si="1"/>
        <v>20.21</v>
      </c>
      <c r="Q7" s="20">
        <v>70</v>
      </c>
      <c r="R7" s="67">
        <f t="shared" si="2"/>
        <v>72.16</v>
      </c>
      <c r="S7" s="69">
        <v>89</v>
      </c>
      <c r="T7" s="67">
        <f t="shared" si="3"/>
        <v>91.75</v>
      </c>
      <c r="U7" s="20">
        <v>5</v>
      </c>
      <c r="V7" s="67">
        <f t="shared" si="4"/>
        <v>5.15</v>
      </c>
      <c r="W7" s="85">
        <v>3.8672</v>
      </c>
      <c r="X7" s="67">
        <f t="shared" si="5"/>
        <v>91.75</v>
      </c>
      <c r="Y7" s="69">
        <f>RANK(W7,W$5:W$24,1)</f>
        <v>3</v>
      </c>
      <c r="Z7" s="108"/>
    </row>
    <row r="8" s="62" customFormat="1" ht="27.75" customHeight="1" spans="1:26">
      <c r="A8" s="20"/>
      <c r="B8" s="73" t="s">
        <v>22</v>
      </c>
      <c r="C8" s="73" t="s">
        <v>32</v>
      </c>
      <c r="D8" s="20">
        <v>1</v>
      </c>
      <c r="E8" s="20">
        <v>56</v>
      </c>
      <c r="F8" s="20">
        <v>43</v>
      </c>
      <c r="G8" s="20">
        <v>99</v>
      </c>
      <c r="H8" s="20">
        <v>54</v>
      </c>
      <c r="I8" s="20">
        <v>39</v>
      </c>
      <c r="J8" s="20">
        <v>93</v>
      </c>
      <c r="K8" s="66">
        <f t="shared" si="0"/>
        <v>93.94</v>
      </c>
      <c r="L8" s="20">
        <v>4</v>
      </c>
      <c r="M8" s="20">
        <v>3</v>
      </c>
      <c r="N8" s="20">
        <v>16</v>
      </c>
      <c r="O8" s="20">
        <v>23</v>
      </c>
      <c r="P8" s="67">
        <f t="shared" si="1"/>
        <v>24.73</v>
      </c>
      <c r="Q8" s="20">
        <v>66</v>
      </c>
      <c r="R8" s="67">
        <f t="shared" si="2"/>
        <v>66.67</v>
      </c>
      <c r="S8" s="69">
        <v>77</v>
      </c>
      <c r="T8" s="67">
        <f t="shared" si="3"/>
        <v>77.78</v>
      </c>
      <c r="U8" s="20">
        <v>4</v>
      </c>
      <c r="V8" s="67">
        <f t="shared" si="4"/>
        <v>4.04</v>
      </c>
      <c r="W8" s="85">
        <v>3.8988</v>
      </c>
      <c r="X8" s="67">
        <f t="shared" si="5"/>
        <v>77.78</v>
      </c>
      <c r="Y8" s="69">
        <f>RANK(W8,W$5:W$24,1)</f>
        <v>4</v>
      </c>
      <c r="Z8" s="108"/>
    </row>
    <row r="9" s="62" customFormat="1" ht="27.75" customHeight="1" spans="1:26">
      <c r="A9" s="20"/>
      <c r="B9" s="73" t="s">
        <v>22</v>
      </c>
      <c r="C9" s="73" t="s">
        <v>33</v>
      </c>
      <c r="D9" s="20">
        <v>1</v>
      </c>
      <c r="E9" s="20">
        <v>52</v>
      </c>
      <c r="F9" s="20">
        <v>51</v>
      </c>
      <c r="G9" s="20">
        <v>103</v>
      </c>
      <c r="H9" s="20">
        <v>51</v>
      </c>
      <c r="I9" s="20">
        <v>49</v>
      </c>
      <c r="J9" s="20">
        <v>100</v>
      </c>
      <c r="K9" s="66">
        <f t="shared" si="0"/>
        <v>97.09</v>
      </c>
      <c r="L9" s="20">
        <v>7</v>
      </c>
      <c r="M9" s="20">
        <v>6</v>
      </c>
      <c r="N9" s="20">
        <v>8</v>
      </c>
      <c r="O9" s="20">
        <v>21</v>
      </c>
      <c r="P9" s="67">
        <f t="shared" si="1"/>
        <v>21</v>
      </c>
      <c r="Q9" s="20">
        <v>56</v>
      </c>
      <c r="R9" s="67">
        <f t="shared" si="2"/>
        <v>54.37</v>
      </c>
      <c r="S9" s="20">
        <v>77</v>
      </c>
      <c r="T9" s="67">
        <f t="shared" si="3"/>
        <v>74.76</v>
      </c>
      <c r="U9" s="20">
        <v>23</v>
      </c>
      <c r="V9" s="67">
        <f t="shared" si="4"/>
        <v>22.33</v>
      </c>
      <c r="W9" s="85">
        <v>3.9468</v>
      </c>
      <c r="X9" s="67">
        <f t="shared" si="5"/>
        <v>74.76</v>
      </c>
      <c r="Y9" s="69">
        <f>RANK(W9,W$5:W$24,1)</f>
        <v>5</v>
      </c>
      <c r="Z9" s="108"/>
    </row>
    <row r="10" s="62" customFormat="1" ht="27.75" customHeight="1" spans="1:26">
      <c r="A10" s="20"/>
      <c r="B10" s="73" t="s">
        <v>22</v>
      </c>
      <c r="C10" s="73" t="s">
        <v>34</v>
      </c>
      <c r="D10" s="20">
        <v>2</v>
      </c>
      <c r="E10" s="20">
        <v>87</v>
      </c>
      <c r="F10" s="20">
        <v>50</v>
      </c>
      <c r="G10" s="20">
        <v>137</v>
      </c>
      <c r="H10" s="20">
        <v>82</v>
      </c>
      <c r="I10" s="20">
        <v>48</v>
      </c>
      <c r="J10" s="20">
        <v>130</v>
      </c>
      <c r="K10" s="66">
        <f t="shared" si="0"/>
        <v>94.89</v>
      </c>
      <c r="L10" s="20">
        <v>7</v>
      </c>
      <c r="M10" s="20">
        <v>5</v>
      </c>
      <c r="N10" s="20">
        <v>16</v>
      </c>
      <c r="O10" s="20">
        <v>28</v>
      </c>
      <c r="P10" s="67">
        <f t="shared" si="1"/>
        <v>21.54</v>
      </c>
      <c r="Q10" s="20">
        <v>93</v>
      </c>
      <c r="R10" s="67">
        <f t="shared" si="2"/>
        <v>67.88</v>
      </c>
      <c r="S10" s="69">
        <v>121</v>
      </c>
      <c r="T10" s="67">
        <f t="shared" si="3"/>
        <v>88.32</v>
      </c>
      <c r="U10" s="20">
        <v>7</v>
      </c>
      <c r="V10" s="67">
        <f t="shared" si="4"/>
        <v>5.11</v>
      </c>
      <c r="W10" s="85">
        <v>3.94845</v>
      </c>
      <c r="X10" s="67">
        <f t="shared" si="5"/>
        <v>88.32</v>
      </c>
      <c r="Y10" s="69">
        <f>RANK(W10,W$5:W$24,1)</f>
        <v>6</v>
      </c>
      <c r="Z10" s="108"/>
    </row>
    <row r="11" s="62" customFormat="1" ht="27.75" customHeight="1" spans="1:26">
      <c r="A11" s="20"/>
      <c r="B11" s="73" t="s">
        <v>22</v>
      </c>
      <c r="C11" s="73" t="s">
        <v>35</v>
      </c>
      <c r="D11" s="27">
        <v>1</v>
      </c>
      <c r="E11" s="20">
        <v>45</v>
      </c>
      <c r="F11" s="20">
        <v>30</v>
      </c>
      <c r="G11" s="20">
        <v>75</v>
      </c>
      <c r="H11" s="20">
        <v>42</v>
      </c>
      <c r="I11" s="20">
        <v>28</v>
      </c>
      <c r="J11" s="20">
        <v>70</v>
      </c>
      <c r="K11" s="66">
        <f t="shared" si="0"/>
        <v>93.33</v>
      </c>
      <c r="L11" s="20">
        <v>7</v>
      </c>
      <c r="M11" s="20">
        <v>3</v>
      </c>
      <c r="N11" s="20">
        <v>6</v>
      </c>
      <c r="O11" s="20">
        <v>16</v>
      </c>
      <c r="P11" s="67">
        <f t="shared" si="1"/>
        <v>22.86</v>
      </c>
      <c r="Q11" s="20">
        <v>41</v>
      </c>
      <c r="R11" s="67">
        <f t="shared" si="2"/>
        <v>54.67</v>
      </c>
      <c r="S11" s="69">
        <v>57</v>
      </c>
      <c r="T11" s="67">
        <f t="shared" si="3"/>
        <v>76</v>
      </c>
      <c r="U11" s="20">
        <v>13</v>
      </c>
      <c r="V11" s="67">
        <f t="shared" si="4"/>
        <v>17.33</v>
      </c>
      <c r="W11" s="85">
        <v>3.9718</v>
      </c>
      <c r="X11" s="67">
        <f t="shared" si="5"/>
        <v>76</v>
      </c>
      <c r="Y11" s="69">
        <f>RANK(W11,W$5:W$24,1)</f>
        <v>7</v>
      </c>
      <c r="Z11" s="108"/>
    </row>
    <row r="12" s="62" customFormat="1" ht="27.75" customHeight="1" spans="1:26">
      <c r="A12" s="20"/>
      <c r="B12" s="73" t="s">
        <v>22</v>
      </c>
      <c r="C12" s="73" t="s">
        <v>36</v>
      </c>
      <c r="D12" s="27">
        <v>1</v>
      </c>
      <c r="E12" s="20">
        <v>70</v>
      </c>
      <c r="F12" s="20">
        <v>54</v>
      </c>
      <c r="G12" s="20">
        <v>124</v>
      </c>
      <c r="H12" s="20">
        <v>62</v>
      </c>
      <c r="I12" s="20">
        <v>53</v>
      </c>
      <c r="J12" s="20">
        <v>115</v>
      </c>
      <c r="K12" s="66">
        <f t="shared" si="0"/>
        <v>92.74</v>
      </c>
      <c r="L12" s="20">
        <v>5</v>
      </c>
      <c r="M12" s="20">
        <v>9</v>
      </c>
      <c r="N12" s="20">
        <v>5</v>
      </c>
      <c r="O12" s="20">
        <v>19</v>
      </c>
      <c r="P12" s="67">
        <f t="shared" si="1"/>
        <v>16.52</v>
      </c>
      <c r="Q12" s="20">
        <v>62</v>
      </c>
      <c r="R12" s="67">
        <f t="shared" si="2"/>
        <v>50</v>
      </c>
      <c r="S12" s="69">
        <v>81</v>
      </c>
      <c r="T12" s="67">
        <f t="shared" si="3"/>
        <v>65.32</v>
      </c>
      <c r="U12" s="20">
        <v>16</v>
      </c>
      <c r="V12" s="67">
        <f t="shared" si="4"/>
        <v>12.9</v>
      </c>
      <c r="W12" s="85">
        <v>3.982</v>
      </c>
      <c r="X12" s="67">
        <f t="shared" si="5"/>
        <v>65.32</v>
      </c>
      <c r="Y12" s="69">
        <f>RANK(W12,W$5:W$24,1)</f>
        <v>8</v>
      </c>
      <c r="Z12" s="108"/>
    </row>
    <row r="13" s="62" customFormat="1" ht="27.75" customHeight="1" spans="1:26">
      <c r="A13" s="20"/>
      <c r="B13" s="73" t="s">
        <v>22</v>
      </c>
      <c r="C13" s="73" t="s">
        <v>37</v>
      </c>
      <c r="D13" s="27">
        <v>1</v>
      </c>
      <c r="E13" s="20">
        <v>45</v>
      </c>
      <c r="F13" s="20">
        <v>44</v>
      </c>
      <c r="G13" s="20">
        <v>89</v>
      </c>
      <c r="H13" s="20">
        <v>41</v>
      </c>
      <c r="I13" s="20">
        <v>44</v>
      </c>
      <c r="J13" s="20">
        <v>85</v>
      </c>
      <c r="K13" s="66">
        <f t="shared" si="0"/>
        <v>95.51</v>
      </c>
      <c r="L13" s="20">
        <v>3</v>
      </c>
      <c r="M13" s="20">
        <v>4</v>
      </c>
      <c r="N13" s="20">
        <v>10</v>
      </c>
      <c r="O13" s="20">
        <v>17</v>
      </c>
      <c r="P13" s="67">
        <f t="shared" si="1"/>
        <v>20</v>
      </c>
      <c r="Q13" s="20">
        <v>57</v>
      </c>
      <c r="R13" s="67">
        <f t="shared" si="2"/>
        <v>64.04</v>
      </c>
      <c r="S13" s="69">
        <v>74</v>
      </c>
      <c r="T13" s="67">
        <f t="shared" si="3"/>
        <v>83.15</v>
      </c>
      <c r="U13" s="20">
        <v>8</v>
      </c>
      <c r="V13" s="67">
        <f t="shared" si="4"/>
        <v>8.99</v>
      </c>
      <c r="W13" s="85">
        <v>4.0208</v>
      </c>
      <c r="X13" s="67">
        <f t="shared" si="5"/>
        <v>83.15</v>
      </c>
      <c r="Y13" s="69">
        <f>RANK(W13,W$5:W$24,1)</f>
        <v>9</v>
      </c>
      <c r="Z13" s="108"/>
    </row>
    <row r="14" s="62" customFormat="1" ht="27.75" customHeight="1" spans="1:26">
      <c r="A14" s="20"/>
      <c r="B14" s="73" t="s">
        <v>22</v>
      </c>
      <c r="C14" s="73" t="s">
        <v>38</v>
      </c>
      <c r="D14" s="27">
        <v>1</v>
      </c>
      <c r="E14" s="20">
        <v>72</v>
      </c>
      <c r="F14" s="20">
        <v>77</v>
      </c>
      <c r="G14" s="20">
        <v>149</v>
      </c>
      <c r="H14" s="20">
        <v>68</v>
      </c>
      <c r="I14" s="20">
        <v>71</v>
      </c>
      <c r="J14" s="20">
        <v>139</v>
      </c>
      <c r="K14" s="66">
        <f t="shared" si="0"/>
        <v>93.29</v>
      </c>
      <c r="L14" s="20">
        <v>5</v>
      </c>
      <c r="M14" s="20">
        <v>7</v>
      </c>
      <c r="N14" s="20">
        <v>12</v>
      </c>
      <c r="O14" s="20">
        <v>24</v>
      </c>
      <c r="P14" s="67">
        <f t="shared" si="1"/>
        <v>17.27</v>
      </c>
      <c r="Q14" s="20">
        <v>81</v>
      </c>
      <c r="R14" s="67">
        <f t="shared" si="2"/>
        <v>54.36</v>
      </c>
      <c r="S14" s="69">
        <v>105</v>
      </c>
      <c r="T14" s="67">
        <f t="shared" si="3"/>
        <v>70.47</v>
      </c>
      <c r="U14" s="20">
        <v>32</v>
      </c>
      <c r="V14" s="67">
        <f t="shared" si="4"/>
        <v>21.48</v>
      </c>
      <c r="W14" s="85">
        <v>4.0617</v>
      </c>
      <c r="X14" s="67">
        <f t="shared" si="5"/>
        <v>70.47</v>
      </c>
      <c r="Y14" s="69">
        <f>RANK(W14,W$5:W$24,1)</f>
        <v>10</v>
      </c>
      <c r="Z14" s="108"/>
    </row>
    <row r="15" s="62" customFormat="1" ht="27.75" customHeight="1" spans="1:26">
      <c r="A15" s="20"/>
      <c r="B15" s="73" t="s">
        <v>22</v>
      </c>
      <c r="C15" s="73" t="s">
        <v>39</v>
      </c>
      <c r="D15" s="27">
        <v>1</v>
      </c>
      <c r="E15" s="27">
        <v>75</v>
      </c>
      <c r="F15" s="27">
        <v>44</v>
      </c>
      <c r="G15" s="20">
        <v>119</v>
      </c>
      <c r="H15" s="27">
        <v>71</v>
      </c>
      <c r="I15" s="27">
        <v>43</v>
      </c>
      <c r="J15" s="20">
        <v>114</v>
      </c>
      <c r="K15" s="66">
        <f t="shared" si="0"/>
        <v>95.8</v>
      </c>
      <c r="L15" s="27">
        <v>4</v>
      </c>
      <c r="M15" s="27">
        <v>6</v>
      </c>
      <c r="N15" s="27">
        <v>11</v>
      </c>
      <c r="O15" s="66">
        <v>21</v>
      </c>
      <c r="P15" s="67">
        <f t="shared" si="1"/>
        <v>18.42</v>
      </c>
      <c r="Q15" s="27">
        <v>75</v>
      </c>
      <c r="R15" s="67">
        <f t="shared" si="2"/>
        <v>63.03</v>
      </c>
      <c r="S15" s="69">
        <v>96</v>
      </c>
      <c r="T15" s="67">
        <f t="shared" si="3"/>
        <v>80.67</v>
      </c>
      <c r="U15" s="27">
        <v>18</v>
      </c>
      <c r="V15" s="67">
        <f t="shared" si="4"/>
        <v>15.13</v>
      </c>
      <c r="W15" s="27">
        <v>4.1108</v>
      </c>
      <c r="X15" s="67">
        <f t="shared" si="5"/>
        <v>80.67</v>
      </c>
      <c r="Y15" s="69">
        <f>RANK(W15,W$5:W$24,1)</f>
        <v>11</v>
      </c>
      <c r="Z15" s="108"/>
    </row>
    <row r="16" s="62" customFormat="1" ht="27.75" customHeight="1" spans="1:26">
      <c r="A16" s="20"/>
      <c r="B16" s="73" t="s">
        <v>22</v>
      </c>
      <c r="C16" s="73" t="s">
        <v>40</v>
      </c>
      <c r="D16" s="27">
        <v>1</v>
      </c>
      <c r="E16" s="27">
        <v>57</v>
      </c>
      <c r="F16" s="27">
        <v>50</v>
      </c>
      <c r="G16" s="20">
        <v>107</v>
      </c>
      <c r="H16" s="27">
        <v>53</v>
      </c>
      <c r="I16" s="27">
        <v>50</v>
      </c>
      <c r="J16" s="20">
        <v>103</v>
      </c>
      <c r="K16" s="66">
        <f t="shared" si="0"/>
        <v>96.26</v>
      </c>
      <c r="L16" s="27">
        <v>2</v>
      </c>
      <c r="M16" s="27">
        <v>4</v>
      </c>
      <c r="N16" s="27">
        <v>8</v>
      </c>
      <c r="O16" s="66">
        <v>14</v>
      </c>
      <c r="P16" s="67">
        <f t="shared" si="1"/>
        <v>13.59</v>
      </c>
      <c r="Q16" s="27">
        <v>60</v>
      </c>
      <c r="R16" s="67">
        <f t="shared" si="2"/>
        <v>56.07</v>
      </c>
      <c r="S16" s="69">
        <v>74</v>
      </c>
      <c r="T16" s="67">
        <f t="shared" si="3"/>
        <v>69.16</v>
      </c>
      <c r="U16" s="27">
        <v>26</v>
      </c>
      <c r="V16" s="67">
        <f t="shared" si="4"/>
        <v>24.3</v>
      </c>
      <c r="W16" s="27">
        <v>4.1959</v>
      </c>
      <c r="X16" s="67">
        <f t="shared" si="5"/>
        <v>69.16</v>
      </c>
      <c r="Y16" s="69">
        <f>RANK(W16,W$5:W$24,1)</f>
        <v>12</v>
      </c>
      <c r="Z16" s="108"/>
    </row>
    <row r="17" s="62" customFormat="1" ht="27.75" customHeight="1" spans="1:26">
      <c r="A17" s="20"/>
      <c r="B17" s="73" t="s">
        <v>22</v>
      </c>
      <c r="C17" s="73" t="s">
        <v>41</v>
      </c>
      <c r="D17" s="27">
        <v>1</v>
      </c>
      <c r="E17" s="27">
        <v>66</v>
      </c>
      <c r="F17" s="27">
        <v>60</v>
      </c>
      <c r="G17" s="20">
        <v>126</v>
      </c>
      <c r="H17" s="27">
        <v>60</v>
      </c>
      <c r="I17" s="27">
        <v>55</v>
      </c>
      <c r="J17" s="20">
        <v>115</v>
      </c>
      <c r="K17" s="66">
        <f t="shared" si="0"/>
        <v>91.27</v>
      </c>
      <c r="L17" s="27">
        <v>4</v>
      </c>
      <c r="M17" s="27">
        <v>4</v>
      </c>
      <c r="N17" s="27">
        <v>9</v>
      </c>
      <c r="O17" s="66">
        <v>17</v>
      </c>
      <c r="P17" s="67">
        <f t="shared" si="1"/>
        <v>14.78</v>
      </c>
      <c r="Q17" s="27">
        <v>45</v>
      </c>
      <c r="R17" s="67">
        <f t="shared" si="2"/>
        <v>35.71</v>
      </c>
      <c r="S17" s="69">
        <v>62</v>
      </c>
      <c r="T17" s="67">
        <f t="shared" si="3"/>
        <v>49.21</v>
      </c>
      <c r="U17" s="27">
        <v>47</v>
      </c>
      <c r="V17" s="67">
        <f t="shared" si="4"/>
        <v>37.3</v>
      </c>
      <c r="W17" s="27">
        <v>4.2379</v>
      </c>
      <c r="X17" s="67">
        <f t="shared" si="5"/>
        <v>49.21</v>
      </c>
      <c r="Y17" s="69">
        <f>RANK(W17,W$5:W$24,1)</f>
        <v>13</v>
      </c>
      <c r="Z17" s="108"/>
    </row>
    <row r="18" s="62" customFormat="1" ht="27.75" customHeight="1" spans="1:26">
      <c r="A18" s="20"/>
      <c r="B18" s="73" t="s">
        <v>22</v>
      </c>
      <c r="C18" s="73" t="s">
        <v>42</v>
      </c>
      <c r="D18" s="27">
        <v>1</v>
      </c>
      <c r="E18" s="27">
        <v>74</v>
      </c>
      <c r="F18" s="27">
        <v>54</v>
      </c>
      <c r="G18" s="20">
        <v>128</v>
      </c>
      <c r="H18" s="27">
        <v>73</v>
      </c>
      <c r="I18" s="27">
        <v>53</v>
      </c>
      <c r="J18" s="20">
        <v>126</v>
      </c>
      <c r="K18" s="66">
        <f t="shared" si="0"/>
        <v>98.44</v>
      </c>
      <c r="L18" s="27">
        <v>2</v>
      </c>
      <c r="M18" s="27">
        <v>5</v>
      </c>
      <c r="N18" s="27">
        <v>14</v>
      </c>
      <c r="O18" s="66">
        <v>21</v>
      </c>
      <c r="P18" s="67">
        <f t="shared" si="1"/>
        <v>16.67</v>
      </c>
      <c r="Q18" s="27">
        <v>58</v>
      </c>
      <c r="R18" s="67">
        <f t="shared" si="2"/>
        <v>45.31</v>
      </c>
      <c r="S18" s="69">
        <v>79</v>
      </c>
      <c r="T18" s="67">
        <f t="shared" si="3"/>
        <v>61.72</v>
      </c>
      <c r="U18" s="27">
        <v>47</v>
      </c>
      <c r="V18" s="67">
        <f t="shared" si="4"/>
        <v>36.72</v>
      </c>
      <c r="W18" s="27">
        <v>4.2892</v>
      </c>
      <c r="X18" s="67">
        <f t="shared" si="5"/>
        <v>61.72</v>
      </c>
      <c r="Y18" s="69">
        <f>RANK(W18,W$5:W$24,1)</f>
        <v>14</v>
      </c>
      <c r="Z18" s="108"/>
    </row>
    <row r="19" s="62" customFormat="1" ht="27.75" customHeight="1" spans="1:26">
      <c r="A19" s="20"/>
      <c r="B19" s="73" t="s">
        <v>22</v>
      </c>
      <c r="C19" s="73" t="s">
        <v>43</v>
      </c>
      <c r="D19" s="27">
        <v>1</v>
      </c>
      <c r="E19" s="27">
        <v>58</v>
      </c>
      <c r="F19" s="27">
        <v>53</v>
      </c>
      <c r="G19" s="20">
        <v>111</v>
      </c>
      <c r="H19" s="27">
        <v>55</v>
      </c>
      <c r="I19" s="27">
        <v>50</v>
      </c>
      <c r="J19" s="20">
        <v>105</v>
      </c>
      <c r="K19" s="66">
        <f t="shared" si="0"/>
        <v>94.59</v>
      </c>
      <c r="L19" s="27">
        <v>2</v>
      </c>
      <c r="M19" s="27">
        <v>1</v>
      </c>
      <c r="N19" s="27">
        <v>7</v>
      </c>
      <c r="O19" s="66">
        <v>10</v>
      </c>
      <c r="P19" s="67">
        <f t="shared" si="1"/>
        <v>9.52</v>
      </c>
      <c r="Q19" s="27">
        <v>59</v>
      </c>
      <c r="R19" s="67">
        <f t="shared" si="2"/>
        <v>53.15</v>
      </c>
      <c r="S19" s="69">
        <v>69</v>
      </c>
      <c r="T19" s="67">
        <f t="shared" si="3"/>
        <v>62.16</v>
      </c>
      <c r="U19" s="27">
        <v>36</v>
      </c>
      <c r="V19" s="67">
        <f t="shared" si="4"/>
        <v>32.43</v>
      </c>
      <c r="W19" s="27">
        <v>4.3558</v>
      </c>
      <c r="X19" s="67">
        <f t="shared" si="5"/>
        <v>62.16</v>
      </c>
      <c r="Y19" s="69">
        <f>RANK(W19,W$5:W$24,1)</f>
        <v>15</v>
      </c>
      <c r="Z19" s="108"/>
    </row>
    <row r="20" s="62" customFormat="1" ht="27.75" customHeight="1" spans="1:26">
      <c r="A20" s="20"/>
      <c r="B20" s="73" t="s">
        <v>22</v>
      </c>
      <c r="C20" s="73" t="s">
        <v>44</v>
      </c>
      <c r="D20" s="27">
        <v>1</v>
      </c>
      <c r="E20" s="27">
        <v>46</v>
      </c>
      <c r="F20" s="27">
        <v>38</v>
      </c>
      <c r="G20" s="20">
        <v>84</v>
      </c>
      <c r="H20" s="27">
        <v>46</v>
      </c>
      <c r="I20" s="27">
        <v>38</v>
      </c>
      <c r="J20" s="20">
        <v>84</v>
      </c>
      <c r="K20" s="66">
        <f t="shared" si="0"/>
        <v>100</v>
      </c>
      <c r="L20" s="27">
        <v>2</v>
      </c>
      <c r="M20" s="27">
        <v>2</v>
      </c>
      <c r="N20" s="27">
        <v>5</v>
      </c>
      <c r="O20" s="66">
        <v>9</v>
      </c>
      <c r="P20" s="67">
        <f t="shared" si="1"/>
        <v>10.71</v>
      </c>
      <c r="Q20" s="27">
        <v>39</v>
      </c>
      <c r="R20" s="67">
        <f t="shared" si="2"/>
        <v>46.43</v>
      </c>
      <c r="S20" s="106">
        <v>48</v>
      </c>
      <c r="T20" s="67">
        <f t="shared" si="3"/>
        <v>57.14</v>
      </c>
      <c r="U20" s="27">
        <v>36</v>
      </c>
      <c r="V20" s="67">
        <f t="shared" si="4"/>
        <v>42.86</v>
      </c>
      <c r="W20" s="27">
        <v>4.3895</v>
      </c>
      <c r="X20" s="67">
        <f t="shared" si="5"/>
        <v>57.14</v>
      </c>
      <c r="Y20" s="69">
        <f>RANK(W20,W$5:W$24,1)</f>
        <v>16</v>
      </c>
      <c r="Z20" s="108"/>
    </row>
    <row r="21" s="62" customFormat="1" ht="27.75" customHeight="1" spans="1:26">
      <c r="A21" s="20"/>
      <c r="B21" s="73" t="s">
        <v>22</v>
      </c>
      <c r="C21" s="73" t="s">
        <v>45</v>
      </c>
      <c r="D21" s="27">
        <v>2</v>
      </c>
      <c r="E21" s="27">
        <v>66</v>
      </c>
      <c r="F21" s="27">
        <v>67</v>
      </c>
      <c r="G21" s="20">
        <v>133</v>
      </c>
      <c r="H21" s="27">
        <v>61</v>
      </c>
      <c r="I21" s="27">
        <v>60</v>
      </c>
      <c r="J21" s="20">
        <v>121</v>
      </c>
      <c r="K21" s="66">
        <f t="shared" si="0"/>
        <v>90.98</v>
      </c>
      <c r="L21" s="27">
        <v>3</v>
      </c>
      <c r="M21" s="27">
        <v>4</v>
      </c>
      <c r="N21" s="27">
        <v>3</v>
      </c>
      <c r="O21" s="66">
        <v>10</v>
      </c>
      <c r="P21" s="67">
        <f t="shared" si="1"/>
        <v>8.26</v>
      </c>
      <c r="Q21" s="27">
        <v>63</v>
      </c>
      <c r="R21" s="67">
        <f t="shared" si="2"/>
        <v>47.37</v>
      </c>
      <c r="S21" s="69">
        <v>73</v>
      </c>
      <c r="T21" s="67">
        <f t="shared" si="3"/>
        <v>54.89</v>
      </c>
      <c r="U21" s="27">
        <v>47</v>
      </c>
      <c r="V21" s="67">
        <f t="shared" si="4"/>
        <v>35.34</v>
      </c>
      <c r="W21" s="27">
        <v>4.3952</v>
      </c>
      <c r="X21" s="67">
        <f t="shared" si="5"/>
        <v>54.89</v>
      </c>
      <c r="Y21" s="69">
        <f>RANK(W21,W$5:W$24,1)</f>
        <v>17</v>
      </c>
      <c r="Z21" s="108"/>
    </row>
    <row r="22" s="62" customFormat="1" ht="27.75" customHeight="1" spans="1:26">
      <c r="A22" s="20"/>
      <c r="B22" s="73" t="s">
        <v>22</v>
      </c>
      <c r="C22" s="73" t="s">
        <v>46</v>
      </c>
      <c r="D22" s="27">
        <v>1</v>
      </c>
      <c r="E22" s="27">
        <v>20</v>
      </c>
      <c r="F22" s="27">
        <v>20</v>
      </c>
      <c r="G22" s="20">
        <v>40</v>
      </c>
      <c r="H22" s="27">
        <v>20</v>
      </c>
      <c r="I22" s="27">
        <v>20</v>
      </c>
      <c r="J22" s="20">
        <v>40</v>
      </c>
      <c r="K22" s="66">
        <v>100</v>
      </c>
      <c r="L22" s="27">
        <v>2</v>
      </c>
      <c r="M22" s="27">
        <v>1</v>
      </c>
      <c r="N22" s="27">
        <v>2</v>
      </c>
      <c r="O22" s="66">
        <v>5</v>
      </c>
      <c r="P22" s="67">
        <v>12.5</v>
      </c>
      <c r="Q22" s="27">
        <v>13</v>
      </c>
      <c r="R22" s="67">
        <v>32.5</v>
      </c>
      <c r="S22" s="69">
        <v>18</v>
      </c>
      <c r="T22" s="67">
        <v>45</v>
      </c>
      <c r="U22" s="27">
        <v>22</v>
      </c>
      <c r="V22" s="67">
        <v>55</v>
      </c>
      <c r="W22" s="27">
        <v>4.4204</v>
      </c>
      <c r="X22" s="67">
        <v>45</v>
      </c>
      <c r="Y22" s="69">
        <f>RANK(W22,W$5:W$24,1)</f>
        <v>18</v>
      </c>
      <c r="Z22" s="108"/>
    </row>
    <row r="23" s="62" customFormat="1" ht="27.75" customHeight="1" spans="1:26">
      <c r="A23" s="20"/>
      <c r="B23" s="73" t="s">
        <v>22</v>
      </c>
      <c r="C23" s="73" t="s">
        <v>47</v>
      </c>
      <c r="D23" s="27">
        <v>1</v>
      </c>
      <c r="E23" s="27">
        <v>41</v>
      </c>
      <c r="F23" s="27">
        <v>24</v>
      </c>
      <c r="G23" s="20">
        <v>65</v>
      </c>
      <c r="H23" s="27">
        <v>41</v>
      </c>
      <c r="I23" s="27">
        <v>24</v>
      </c>
      <c r="J23" s="20">
        <v>65</v>
      </c>
      <c r="K23" s="66">
        <v>100</v>
      </c>
      <c r="L23" s="27">
        <v>0</v>
      </c>
      <c r="M23" s="27">
        <v>1</v>
      </c>
      <c r="N23" s="27">
        <v>5</v>
      </c>
      <c r="O23" s="66">
        <v>6</v>
      </c>
      <c r="P23" s="67">
        <v>9.23</v>
      </c>
      <c r="Q23" s="27">
        <v>26</v>
      </c>
      <c r="R23" s="67">
        <v>40</v>
      </c>
      <c r="S23" s="69">
        <v>32</v>
      </c>
      <c r="T23" s="67">
        <v>49.23</v>
      </c>
      <c r="U23" s="27">
        <v>31</v>
      </c>
      <c r="V23" s="67">
        <v>47.69</v>
      </c>
      <c r="W23" s="27">
        <v>4.4737</v>
      </c>
      <c r="X23" s="67">
        <v>49.23</v>
      </c>
      <c r="Y23" s="69">
        <f>RANK(W23,W$5:W$24,1)</f>
        <v>19</v>
      </c>
      <c r="Z23" s="108"/>
    </row>
    <row r="24" s="62" customFormat="1" ht="27.75" customHeight="1" spans="1:26">
      <c r="A24" s="20"/>
      <c r="B24" s="73" t="s">
        <v>22</v>
      </c>
      <c r="C24" s="73" t="s">
        <v>48</v>
      </c>
      <c r="D24" s="27">
        <v>1</v>
      </c>
      <c r="E24" s="27">
        <v>34</v>
      </c>
      <c r="F24" s="27">
        <v>27</v>
      </c>
      <c r="G24" s="20">
        <v>61</v>
      </c>
      <c r="H24" s="27">
        <v>33</v>
      </c>
      <c r="I24" s="27">
        <v>27</v>
      </c>
      <c r="J24" s="20">
        <v>60</v>
      </c>
      <c r="K24" s="66">
        <v>98.36</v>
      </c>
      <c r="L24" s="27">
        <v>1</v>
      </c>
      <c r="M24" s="27">
        <v>0</v>
      </c>
      <c r="N24" s="27">
        <v>3</v>
      </c>
      <c r="O24" s="66">
        <v>4</v>
      </c>
      <c r="P24" s="67">
        <v>6.67</v>
      </c>
      <c r="Q24" s="27">
        <v>28</v>
      </c>
      <c r="R24" s="67">
        <v>45.9</v>
      </c>
      <c r="S24" s="69">
        <v>32</v>
      </c>
      <c r="T24" s="67">
        <v>52.46</v>
      </c>
      <c r="U24" s="27">
        <v>28</v>
      </c>
      <c r="V24" s="67">
        <v>45.9</v>
      </c>
      <c r="W24" s="27">
        <v>4.5269</v>
      </c>
      <c r="X24" s="67">
        <v>52.46</v>
      </c>
      <c r="Y24" s="69">
        <f>RANK(W24,W$5:W$24,1)</f>
        <v>20</v>
      </c>
      <c r="Z24" s="108"/>
    </row>
    <row r="25" s="62" customFormat="1" ht="27.75" customHeight="1" spans="1:26">
      <c r="A25" s="20"/>
      <c r="B25" s="38"/>
      <c r="C25" s="73"/>
      <c r="D25" s="20"/>
      <c r="E25" s="20"/>
      <c r="F25" s="20"/>
      <c r="G25" s="20"/>
      <c r="H25" s="20"/>
      <c r="I25" s="20"/>
      <c r="J25" s="20"/>
      <c r="K25" s="66"/>
      <c r="L25" s="20"/>
      <c r="M25" s="20"/>
      <c r="N25" s="20"/>
      <c r="O25" s="20"/>
      <c r="P25" s="67"/>
      <c r="Q25" s="20"/>
      <c r="R25" s="67"/>
      <c r="S25" s="69"/>
      <c r="T25" s="67"/>
      <c r="U25" s="20"/>
      <c r="V25" s="67"/>
      <c r="W25" s="85"/>
      <c r="X25" s="67"/>
      <c r="Y25" s="109"/>
      <c r="Z25" s="108"/>
    </row>
    <row r="26" s="62" customFormat="1" ht="27.75" customHeight="1" spans="1:26">
      <c r="A26" s="20"/>
      <c r="B26" s="101"/>
      <c r="C26" s="73"/>
      <c r="D26" s="20"/>
      <c r="E26" s="20"/>
      <c r="F26" s="20"/>
      <c r="G26" s="20"/>
      <c r="H26" s="20"/>
      <c r="I26" s="20"/>
      <c r="J26" s="20"/>
      <c r="K26" s="66"/>
      <c r="L26" s="20"/>
      <c r="M26" s="20"/>
      <c r="N26" s="20"/>
      <c r="O26" s="20"/>
      <c r="P26" s="67"/>
      <c r="Q26" s="20"/>
      <c r="R26" s="67"/>
      <c r="S26" s="69"/>
      <c r="T26" s="67"/>
      <c r="U26" s="20"/>
      <c r="V26" s="67"/>
      <c r="W26" s="85"/>
      <c r="X26" s="67"/>
      <c r="Y26" s="109"/>
      <c r="Z26" s="108"/>
    </row>
    <row r="27" ht="16.5" spans="1:25">
      <c r="A27" s="102"/>
      <c r="B27" s="102"/>
      <c r="C27" s="102"/>
      <c r="D27" s="102"/>
      <c r="E27" s="103"/>
      <c r="F27" s="103"/>
      <c r="G27" s="103"/>
      <c r="H27" s="103"/>
      <c r="I27" s="103"/>
      <c r="J27" s="103"/>
      <c r="K27" s="104"/>
      <c r="L27" s="103"/>
      <c r="M27" s="103"/>
      <c r="N27" s="103"/>
      <c r="O27" s="103"/>
      <c r="P27" s="105"/>
      <c r="Q27" s="103"/>
      <c r="R27" s="104"/>
      <c r="S27" s="103"/>
      <c r="T27" s="104"/>
      <c r="U27" s="103"/>
      <c r="V27" s="104"/>
      <c r="W27" s="107"/>
      <c r="X27" s="104"/>
      <c r="Y27" s="110"/>
    </row>
  </sheetData>
  <sortState ref="C5:Y24">
    <sortCondition ref="Y5:Y24"/>
  </sortState>
  <mergeCells count="26">
    <mergeCell ref="A1:Y1"/>
    <mergeCell ref="E2:G2"/>
    <mergeCell ref="H2:J2"/>
    <mergeCell ref="L2:W2"/>
    <mergeCell ref="O3:P3"/>
    <mergeCell ref="Q3:R3"/>
    <mergeCell ref="S3:T3"/>
    <mergeCell ref="U3:V3"/>
    <mergeCell ref="A27:D27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3:J4"/>
    <mergeCell ref="K2:K4"/>
    <mergeCell ref="L3:L4"/>
    <mergeCell ref="M3:M4"/>
    <mergeCell ref="N3:N4"/>
    <mergeCell ref="W3:W4"/>
    <mergeCell ref="X2:X4"/>
    <mergeCell ref="Y2:Y4"/>
  </mergeCells>
  <pageMargins left="0.275" right="0.156944444444444" top="0.432638888888889" bottom="0.432638888888889" header="0.31496062992126" footer="0.118055555555556"/>
  <pageSetup paperSize="1" scale="7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9"/>
  <sheetViews>
    <sheetView topLeftCell="A19" workbookViewId="0">
      <selection activeCell="O11" sqref="O11"/>
    </sheetView>
  </sheetViews>
  <sheetFormatPr defaultColWidth="8.85714285714286" defaultRowHeight="15"/>
  <cols>
    <col min="1" max="1" width="5.57142857142857" customWidth="1"/>
    <col min="2" max="2" width="14" customWidth="1"/>
    <col min="3" max="3" width="11.7142857142857" customWidth="1"/>
    <col min="4" max="4" width="6.71428571428571" customWidth="1"/>
    <col min="5" max="10" width="5" customWidth="1"/>
    <col min="11" max="11" width="6.28571428571429" customWidth="1"/>
    <col min="12" max="15" width="5" customWidth="1"/>
    <col min="16" max="16" width="5.71428571428571" customWidth="1"/>
    <col min="17" max="17" width="5" customWidth="1"/>
    <col min="18" max="18" width="6" customWidth="1"/>
    <col min="19" max="19" width="5" customWidth="1"/>
    <col min="20" max="20" width="7.57142857142857" customWidth="1"/>
    <col min="21" max="21" width="5" customWidth="1"/>
    <col min="22" max="22" width="6.42857142857143" customWidth="1"/>
    <col min="23" max="23" width="8.28571428571429" customWidth="1"/>
  </cols>
  <sheetData>
    <row r="1" ht="29.25" customHeight="1" spans="1:25">
      <c r="A1" s="2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3.25" customHeight="1" spans="1:25">
      <c r="A2" s="5" t="s">
        <v>25</v>
      </c>
      <c r="B2" s="5" t="s">
        <v>3</v>
      </c>
      <c r="C2" s="5" t="s">
        <v>26</v>
      </c>
      <c r="D2" s="24" t="s">
        <v>27</v>
      </c>
      <c r="E2" s="54" t="s">
        <v>5</v>
      </c>
      <c r="F2" s="55"/>
      <c r="G2" s="56"/>
      <c r="H2" s="57" t="s">
        <v>6</v>
      </c>
      <c r="I2" s="58"/>
      <c r="J2" s="58"/>
      <c r="K2" s="24" t="s">
        <v>7</v>
      </c>
      <c r="L2" s="47" t="s">
        <v>8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51"/>
      <c r="X2" s="6" t="s">
        <v>9</v>
      </c>
      <c r="Y2" s="6" t="s">
        <v>28</v>
      </c>
    </row>
    <row r="3" ht="24" customHeight="1" spans="1:25">
      <c r="A3" s="7"/>
      <c r="B3" s="7"/>
      <c r="C3" s="7"/>
      <c r="D3" s="25"/>
      <c r="E3" s="5" t="s">
        <v>11</v>
      </c>
      <c r="F3" s="5" t="s">
        <v>12</v>
      </c>
      <c r="G3" s="5" t="s">
        <v>13</v>
      </c>
      <c r="H3" s="5" t="s">
        <v>11</v>
      </c>
      <c r="I3" s="5" t="s">
        <v>12</v>
      </c>
      <c r="J3" s="5" t="s">
        <v>13</v>
      </c>
      <c r="K3" s="25"/>
      <c r="L3" s="6" t="s">
        <v>14</v>
      </c>
      <c r="M3" s="6" t="s">
        <v>15</v>
      </c>
      <c r="N3" s="6" t="s">
        <v>16</v>
      </c>
      <c r="O3" s="47" t="s">
        <v>17</v>
      </c>
      <c r="P3" s="51"/>
      <c r="Q3" s="47" t="s">
        <v>18</v>
      </c>
      <c r="R3" s="51"/>
      <c r="S3" s="47" t="s">
        <v>19</v>
      </c>
      <c r="T3" s="51"/>
      <c r="U3" s="54">
        <v>0</v>
      </c>
      <c r="V3" s="56"/>
      <c r="W3" s="5" t="s">
        <v>20</v>
      </c>
      <c r="X3" s="59"/>
      <c r="Y3" s="59"/>
    </row>
    <row r="4" ht="32.25" customHeight="1" spans="1:25">
      <c r="A4" s="7"/>
      <c r="B4" s="7"/>
      <c r="C4" s="7"/>
      <c r="D4" s="25"/>
      <c r="E4" s="7"/>
      <c r="F4" s="7"/>
      <c r="G4" s="7"/>
      <c r="H4" s="7"/>
      <c r="I4" s="7"/>
      <c r="J4" s="7"/>
      <c r="K4" s="25"/>
      <c r="L4" s="59"/>
      <c r="M4" s="59"/>
      <c r="N4" s="59"/>
      <c r="O4" s="65" t="s">
        <v>13</v>
      </c>
      <c r="P4" s="65" t="s">
        <v>21</v>
      </c>
      <c r="Q4" s="65" t="s">
        <v>13</v>
      </c>
      <c r="R4" s="65" t="s">
        <v>21</v>
      </c>
      <c r="S4" s="65" t="s">
        <v>13</v>
      </c>
      <c r="T4" s="65" t="s">
        <v>21</v>
      </c>
      <c r="U4" s="65" t="s">
        <v>13</v>
      </c>
      <c r="V4" s="65" t="s">
        <v>21</v>
      </c>
      <c r="W4" s="7"/>
      <c r="X4" s="59"/>
      <c r="Y4" s="59"/>
    </row>
    <row r="5" ht="23.25" customHeight="1" spans="1:25">
      <c r="A5" s="20"/>
      <c r="B5" s="73" t="s">
        <v>22</v>
      </c>
      <c r="C5" s="73" t="s">
        <v>29</v>
      </c>
      <c r="D5" s="27">
        <v>2</v>
      </c>
      <c r="E5" s="27">
        <v>44</v>
      </c>
      <c r="F5" s="27">
        <v>46</v>
      </c>
      <c r="G5" s="27">
        <v>90</v>
      </c>
      <c r="H5" s="27">
        <v>42</v>
      </c>
      <c r="I5" s="27">
        <v>46</v>
      </c>
      <c r="J5" s="27">
        <v>88</v>
      </c>
      <c r="K5" s="66">
        <v>97.78</v>
      </c>
      <c r="L5" s="27">
        <v>14</v>
      </c>
      <c r="M5" s="27">
        <v>13</v>
      </c>
      <c r="N5" s="27">
        <v>20</v>
      </c>
      <c r="O5" s="27">
        <v>47</v>
      </c>
      <c r="P5" s="67">
        <v>53.41</v>
      </c>
      <c r="Q5" s="27">
        <v>35</v>
      </c>
      <c r="R5" s="67">
        <v>38.89</v>
      </c>
      <c r="S5" s="27">
        <v>82</v>
      </c>
      <c r="T5" s="67">
        <v>91.11</v>
      </c>
      <c r="U5" s="27">
        <v>6</v>
      </c>
      <c r="V5" s="67">
        <v>6.67</v>
      </c>
      <c r="W5" s="93">
        <v>3.48745</v>
      </c>
      <c r="X5" s="94">
        <v>91.11</v>
      </c>
      <c r="Y5" s="27">
        <v>1</v>
      </c>
    </row>
    <row r="6" ht="23.25" customHeight="1" spans="1:25">
      <c r="A6" s="20"/>
      <c r="B6" s="73" t="s">
        <v>22</v>
      </c>
      <c r="C6" s="73" t="s">
        <v>30</v>
      </c>
      <c r="D6" s="27">
        <v>1</v>
      </c>
      <c r="E6" s="27">
        <v>91</v>
      </c>
      <c r="F6" s="27">
        <v>70</v>
      </c>
      <c r="G6" s="27">
        <v>161</v>
      </c>
      <c r="H6" s="27">
        <v>89</v>
      </c>
      <c r="I6" s="27">
        <v>65</v>
      </c>
      <c r="J6" s="27">
        <v>154</v>
      </c>
      <c r="K6" s="66">
        <v>95.65</v>
      </c>
      <c r="L6" s="27">
        <v>8</v>
      </c>
      <c r="M6" s="27">
        <v>12</v>
      </c>
      <c r="N6" s="27">
        <v>24</v>
      </c>
      <c r="O6" s="27">
        <v>44</v>
      </c>
      <c r="P6" s="67">
        <v>28.57</v>
      </c>
      <c r="Q6" s="27">
        <v>95</v>
      </c>
      <c r="R6" s="67">
        <v>59.01</v>
      </c>
      <c r="S6" s="27">
        <v>139</v>
      </c>
      <c r="T6" s="67">
        <v>86.34</v>
      </c>
      <c r="U6" s="27">
        <v>15</v>
      </c>
      <c r="V6" s="67">
        <v>9.32</v>
      </c>
      <c r="W6" s="93">
        <v>3.8038</v>
      </c>
      <c r="X6" s="94">
        <v>86.34</v>
      </c>
      <c r="Y6" s="27">
        <v>2</v>
      </c>
    </row>
    <row r="7" ht="23.25" customHeight="1" spans="1:25">
      <c r="A7" s="20"/>
      <c r="B7" s="73" t="s">
        <v>22</v>
      </c>
      <c r="C7" s="73" t="s">
        <v>31</v>
      </c>
      <c r="D7" s="27">
        <v>1</v>
      </c>
      <c r="E7" s="20">
        <v>52</v>
      </c>
      <c r="F7" s="20">
        <v>45</v>
      </c>
      <c r="G7" s="20">
        <v>97</v>
      </c>
      <c r="H7" s="20">
        <v>50</v>
      </c>
      <c r="I7" s="20">
        <v>44</v>
      </c>
      <c r="J7" s="20">
        <v>94</v>
      </c>
      <c r="K7" s="66">
        <v>96.91</v>
      </c>
      <c r="L7" s="20">
        <v>2</v>
      </c>
      <c r="M7" s="20">
        <v>9</v>
      </c>
      <c r="N7" s="20">
        <v>8</v>
      </c>
      <c r="O7" s="20">
        <v>19</v>
      </c>
      <c r="P7" s="67">
        <v>20.21</v>
      </c>
      <c r="Q7" s="20">
        <v>70</v>
      </c>
      <c r="R7" s="67">
        <v>72.16</v>
      </c>
      <c r="S7" s="69">
        <v>89</v>
      </c>
      <c r="T7" s="67">
        <v>91.75</v>
      </c>
      <c r="U7" s="20">
        <v>5</v>
      </c>
      <c r="V7" s="67">
        <v>5.15</v>
      </c>
      <c r="W7" s="85">
        <v>3.8672</v>
      </c>
      <c r="X7" s="67">
        <v>91.75</v>
      </c>
      <c r="Y7" s="27">
        <v>3</v>
      </c>
    </row>
    <row r="8" ht="23.25" customHeight="1" spans="1:25">
      <c r="A8" s="20"/>
      <c r="B8" s="73" t="s">
        <v>22</v>
      </c>
      <c r="C8" s="92" t="s">
        <v>32</v>
      </c>
      <c r="D8" s="27">
        <v>1</v>
      </c>
      <c r="E8" s="20">
        <v>56</v>
      </c>
      <c r="F8" s="20">
        <v>43</v>
      </c>
      <c r="G8" s="20">
        <v>99</v>
      </c>
      <c r="H8" s="20">
        <v>54</v>
      </c>
      <c r="I8" s="20">
        <v>39</v>
      </c>
      <c r="J8" s="20">
        <v>93</v>
      </c>
      <c r="K8" s="66">
        <v>93.94</v>
      </c>
      <c r="L8" s="20">
        <v>4</v>
      </c>
      <c r="M8" s="20">
        <v>3</v>
      </c>
      <c r="N8" s="20">
        <v>16</v>
      </c>
      <c r="O8" s="20">
        <v>23</v>
      </c>
      <c r="P8" s="67">
        <v>24.73</v>
      </c>
      <c r="Q8" s="20">
        <v>66</v>
      </c>
      <c r="R8" s="67">
        <v>66.67</v>
      </c>
      <c r="S8" s="69">
        <v>77</v>
      </c>
      <c r="T8" s="67">
        <v>77.78</v>
      </c>
      <c r="U8" s="20">
        <v>4</v>
      </c>
      <c r="V8" s="67">
        <v>4.04</v>
      </c>
      <c r="W8" s="85">
        <v>3.8988</v>
      </c>
      <c r="X8" s="67">
        <v>77.78</v>
      </c>
      <c r="Y8" s="27">
        <v>4</v>
      </c>
    </row>
    <row r="9" ht="23.25" customHeight="1" spans="1:25">
      <c r="A9" s="20"/>
      <c r="B9" s="73" t="s">
        <v>22</v>
      </c>
      <c r="C9" s="73" t="s">
        <v>33</v>
      </c>
      <c r="D9" s="27">
        <v>1</v>
      </c>
      <c r="E9" s="20">
        <v>52</v>
      </c>
      <c r="F9" s="20">
        <v>51</v>
      </c>
      <c r="G9" s="20">
        <v>103</v>
      </c>
      <c r="H9" s="20">
        <v>51</v>
      </c>
      <c r="I9" s="20">
        <v>49</v>
      </c>
      <c r="J9" s="20">
        <v>100</v>
      </c>
      <c r="K9" s="66">
        <v>97.09</v>
      </c>
      <c r="L9" s="20">
        <v>7</v>
      </c>
      <c r="M9" s="20">
        <v>6</v>
      </c>
      <c r="N9" s="20">
        <v>8</v>
      </c>
      <c r="O9" s="20">
        <v>21</v>
      </c>
      <c r="P9" s="67">
        <v>21</v>
      </c>
      <c r="Q9" s="20">
        <v>56</v>
      </c>
      <c r="R9" s="67">
        <v>54.37</v>
      </c>
      <c r="S9" s="69">
        <v>77</v>
      </c>
      <c r="T9" s="67">
        <v>74.76</v>
      </c>
      <c r="U9" s="20">
        <v>23</v>
      </c>
      <c r="V9" s="67">
        <v>22.33</v>
      </c>
      <c r="W9" s="85">
        <v>3.9468</v>
      </c>
      <c r="X9" s="67">
        <v>74.76</v>
      </c>
      <c r="Y9" s="27">
        <v>5</v>
      </c>
    </row>
    <row r="10" ht="23.25" customHeight="1" spans="1:25">
      <c r="A10" s="20"/>
      <c r="B10" s="73" t="s">
        <v>22</v>
      </c>
      <c r="C10" s="73" t="s">
        <v>34</v>
      </c>
      <c r="D10" s="27">
        <v>2</v>
      </c>
      <c r="E10" s="20">
        <v>87</v>
      </c>
      <c r="F10" s="20">
        <v>50</v>
      </c>
      <c r="G10" s="20">
        <v>137</v>
      </c>
      <c r="H10" s="20">
        <v>82</v>
      </c>
      <c r="I10" s="20">
        <v>48</v>
      </c>
      <c r="J10" s="20">
        <v>130</v>
      </c>
      <c r="K10" s="66">
        <v>94.89</v>
      </c>
      <c r="L10" s="20">
        <v>7</v>
      </c>
      <c r="M10" s="20">
        <v>5</v>
      </c>
      <c r="N10" s="20">
        <v>16</v>
      </c>
      <c r="O10" s="20">
        <v>28</v>
      </c>
      <c r="P10" s="67">
        <v>21.54</v>
      </c>
      <c r="Q10" s="20">
        <v>93</v>
      </c>
      <c r="R10" s="67">
        <v>67.88</v>
      </c>
      <c r="S10" s="69">
        <v>121</v>
      </c>
      <c r="T10" s="67">
        <v>88.32</v>
      </c>
      <c r="U10" s="20">
        <v>7</v>
      </c>
      <c r="V10" s="67">
        <v>5.11</v>
      </c>
      <c r="W10" s="85">
        <v>3.94845</v>
      </c>
      <c r="X10" s="67">
        <v>88.32</v>
      </c>
      <c r="Y10" s="27">
        <v>6</v>
      </c>
    </row>
    <row r="11" ht="23.25" customHeight="1" spans="1:25">
      <c r="A11" s="20"/>
      <c r="B11" s="73" t="s">
        <v>22</v>
      </c>
      <c r="C11" s="73" t="s">
        <v>35</v>
      </c>
      <c r="D11" s="27">
        <v>1</v>
      </c>
      <c r="E11" s="20">
        <v>45</v>
      </c>
      <c r="F11" s="20">
        <v>30</v>
      </c>
      <c r="G11" s="20">
        <v>75</v>
      </c>
      <c r="H11" s="20">
        <v>42</v>
      </c>
      <c r="I11" s="20">
        <v>28</v>
      </c>
      <c r="J11" s="20">
        <v>70</v>
      </c>
      <c r="K11" s="66">
        <v>93.33</v>
      </c>
      <c r="L11" s="20">
        <v>7</v>
      </c>
      <c r="M11" s="20">
        <v>3</v>
      </c>
      <c r="N11" s="20">
        <v>6</v>
      </c>
      <c r="O11" s="20">
        <v>16</v>
      </c>
      <c r="P11" s="67">
        <v>22.86</v>
      </c>
      <c r="Q11" s="20">
        <v>41</v>
      </c>
      <c r="R11" s="67">
        <v>54.67</v>
      </c>
      <c r="S11" s="69">
        <v>57</v>
      </c>
      <c r="T11" s="67">
        <v>76</v>
      </c>
      <c r="U11" s="20">
        <v>13</v>
      </c>
      <c r="V11" s="67">
        <v>17.33</v>
      </c>
      <c r="W11" s="85">
        <v>3.9718</v>
      </c>
      <c r="X11" s="67">
        <v>76</v>
      </c>
      <c r="Y11" s="27">
        <v>7</v>
      </c>
    </row>
    <row r="12" ht="23.25" customHeight="1" spans="1:25">
      <c r="A12" s="20"/>
      <c r="B12" s="73" t="s">
        <v>22</v>
      </c>
      <c r="C12" s="73" t="s">
        <v>36</v>
      </c>
      <c r="D12" s="27">
        <v>1</v>
      </c>
      <c r="E12" s="27">
        <v>70</v>
      </c>
      <c r="F12" s="27">
        <v>54</v>
      </c>
      <c r="G12" s="27">
        <v>124</v>
      </c>
      <c r="H12" s="27">
        <v>62</v>
      </c>
      <c r="I12" s="27">
        <v>53</v>
      </c>
      <c r="J12" s="27">
        <v>115</v>
      </c>
      <c r="K12" s="66">
        <v>92.74</v>
      </c>
      <c r="L12" s="27">
        <v>5</v>
      </c>
      <c r="M12" s="27">
        <v>9</v>
      </c>
      <c r="N12" s="27">
        <v>5</v>
      </c>
      <c r="O12" s="27">
        <v>19</v>
      </c>
      <c r="P12" s="67">
        <v>16.52</v>
      </c>
      <c r="Q12" s="27">
        <v>62</v>
      </c>
      <c r="R12" s="67">
        <v>50</v>
      </c>
      <c r="S12" s="27">
        <v>81</v>
      </c>
      <c r="T12" s="67">
        <v>65.32</v>
      </c>
      <c r="U12" s="27">
        <v>16</v>
      </c>
      <c r="V12" s="67">
        <v>12.9</v>
      </c>
      <c r="W12" s="93">
        <v>3.982</v>
      </c>
      <c r="X12" s="67">
        <v>65.32</v>
      </c>
      <c r="Y12" s="27">
        <v>8</v>
      </c>
    </row>
    <row r="13" ht="23.25" customHeight="1" spans="1:25">
      <c r="A13" s="20"/>
      <c r="B13" s="73" t="s">
        <v>22</v>
      </c>
      <c r="C13" s="73" t="s">
        <v>37</v>
      </c>
      <c r="D13" s="27">
        <v>1</v>
      </c>
      <c r="E13" s="20">
        <v>45</v>
      </c>
      <c r="F13" s="20">
        <v>44</v>
      </c>
      <c r="G13" s="20">
        <v>89</v>
      </c>
      <c r="H13" s="20">
        <v>41</v>
      </c>
      <c r="I13" s="20">
        <v>44</v>
      </c>
      <c r="J13" s="20">
        <v>85</v>
      </c>
      <c r="K13" s="66">
        <v>95.51</v>
      </c>
      <c r="L13" s="20">
        <v>3</v>
      </c>
      <c r="M13" s="20">
        <v>4</v>
      </c>
      <c r="N13" s="20">
        <v>10</v>
      </c>
      <c r="O13" s="20">
        <v>17</v>
      </c>
      <c r="P13" s="67">
        <v>20</v>
      </c>
      <c r="Q13" s="20">
        <v>57</v>
      </c>
      <c r="R13" s="67">
        <v>64.04</v>
      </c>
      <c r="S13" s="69">
        <v>74</v>
      </c>
      <c r="T13" s="67">
        <v>83.15</v>
      </c>
      <c r="U13" s="20">
        <v>8</v>
      </c>
      <c r="V13" s="67">
        <v>8.99</v>
      </c>
      <c r="W13" s="85">
        <v>4.0208</v>
      </c>
      <c r="X13" s="67">
        <v>83.15</v>
      </c>
      <c r="Y13" s="27">
        <v>9</v>
      </c>
    </row>
    <row r="14" ht="23.25" customHeight="1" spans="1:25">
      <c r="A14" s="20"/>
      <c r="B14" s="73" t="s">
        <v>22</v>
      </c>
      <c r="C14" s="73" t="s">
        <v>38</v>
      </c>
      <c r="D14" s="27">
        <v>1</v>
      </c>
      <c r="E14" s="20">
        <v>72</v>
      </c>
      <c r="F14" s="20">
        <v>77</v>
      </c>
      <c r="G14" s="20">
        <v>149</v>
      </c>
      <c r="H14" s="20">
        <v>68</v>
      </c>
      <c r="I14" s="20">
        <v>71</v>
      </c>
      <c r="J14" s="20">
        <v>139</v>
      </c>
      <c r="K14" s="66">
        <v>93.29</v>
      </c>
      <c r="L14" s="20">
        <v>5</v>
      </c>
      <c r="M14" s="20">
        <v>7</v>
      </c>
      <c r="N14" s="20">
        <v>12</v>
      </c>
      <c r="O14" s="20">
        <v>24</v>
      </c>
      <c r="P14" s="67">
        <v>17.27</v>
      </c>
      <c r="Q14" s="20">
        <v>81</v>
      </c>
      <c r="R14" s="67">
        <v>54.36</v>
      </c>
      <c r="S14" s="69">
        <v>105</v>
      </c>
      <c r="T14" s="67">
        <v>70.47</v>
      </c>
      <c r="U14" s="20">
        <v>32</v>
      </c>
      <c r="V14" s="67">
        <v>21.48</v>
      </c>
      <c r="W14" s="85">
        <v>4.0617</v>
      </c>
      <c r="X14" s="67">
        <v>70.47</v>
      </c>
      <c r="Y14" s="27">
        <v>10</v>
      </c>
    </row>
    <row r="15" ht="21" customHeight="1" spans="1: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ht="23.25" customHeight="1" spans="1:25">
      <c r="A16" s="2" t="s">
        <v>50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23.25" customHeight="1" spans="1:25">
      <c r="A17" s="5" t="s">
        <v>25</v>
      </c>
      <c r="B17" s="5" t="s">
        <v>3</v>
      </c>
      <c r="C17" s="5" t="s">
        <v>26</v>
      </c>
      <c r="D17" s="24" t="s">
        <v>27</v>
      </c>
      <c r="E17" s="54" t="s">
        <v>5</v>
      </c>
      <c r="F17" s="55"/>
      <c r="G17" s="56"/>
      <c r="H17" s="57" t="s">
        <v>6</v>
      </c>
      <c r="I17" s="58"/>
      <c r="J17" s="58"/>
      <c r="K17" s="24" t="s">
        <v>7</v>
      </c>
      <c r="L17" s="47" t="s">
        <v>8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51"/>
      <c r="X17" s="6" t="s">
        <v>9</v>
      </c>
      <c r="Y17" s="6" t="s">
        <v>28</v>
      </c>
    </row>
    <row r="18" ht="27.75" customHeight="1" spans="1:25">
      <c r="A18" s="7"/>
      <c r="B18" s="7"/>
      <c r="C18" s="7"/>
      <c r="D18" s="25"/>
      <c r="E18" s="5" t="s">
        <v>11</v>
      </c>
      <c r="F18" s="5" t="s">
        <v>12</v>
      </c>
      <c r="G18" s="5" t="s">
        <v>13</v>
      </c>
      <c r="H18" s="5" t="s">
        <v>11</v>
      </c>
      <c r="I18" s="5" t="s">
        <v>12</v>
      </c>
      <c r="J18" s="5" t="s">
        <v>13</v>
      </c>
      <c r="K18" s="25"/>
      <c r="L18" s="6" t="s">
        <v>14</v>
      </c>
      <c r="M18" s="6" t="s">
        <v>15</v>
      </c>
      <c r="N18" s="6" t="s">
        <v>16</v>
      </c>
      <c r="O18" s="47" t="s">
        <v>17</v>
      </c>
      <c r="P18" s="51"/>
      <c r="Q18" s="47" t="s">
        <v>18</v>
      </c>
      <c r="R18" s="51"/>
      <c r="S18" s="47" t="s">
        <v>19</v>
      </c>
      <c r="T18" s="51"/>
      <c r="U18" s="54">
        <v>0</v>
      </c>
      <c r="V18" s="56"/>
      <c r="W18" s="5" t="s">
        <v>20</v>
      </c>
      <c r="X18" s="59"/>
      <c r="Y18" s="59"/>
    </row>
    <row r="19" ht="28.5" customHeight="1" spans="1:25">
      <c r="A19" s="7"/>
      <c r="B19" s="7"/>
      <c r="C19" s="7"/>
      <c r="D19" s="25"/>
      <c r="E19" s="7"/>
      <c r="F19" s="7"/>
      <c r="G19" s="7"/>
      <c r="H19" s="7"/>
      <c r="I19" s="7"/>
      <c r="J19" s="7"/>
      <c r="K19" s="25"/>
      <c r="L19" s="59"/>
      <c r="M19" s="59"/>
      <c r="N19" s="59"/>
      <c r="O19" s="65" t="s">
        <v>13</v>
      </c>
      <c r="P19" s="65" t="s">
        <v>21</v>
      </c>
      <c r="Q19" s="65" t="s">
        <v>13</v>
      </c>
      <c r="R19" s="65" t="s">
        <v>21</v>
      </c>
      <c r="S19" s="65" t="s">
        <v>13</v>
      </c>
      <c r="T19" s="65" t="s">
        <v>21</v>
      </c>
      <c r="U19" s="65" t="s">
        <v>13</v>
      </c>
      <c r="V19" s="65" t="s">
        <v>21</v>
      </c>
      <c r="W19" s="7"/>
      <c r="X19" s="59"/>
      <c r="Y19" s="59"/>
    </row>
    <row r="20" ht="23.25" customHeight="1" spans="1:25">
      <c r="A20" s="20"/>
      <c r="B20" s="73" t="s">
        <v>22</v>
      </c>
      <c r="C20" s="73" t="s">
        <v>39</v>
      </c>
      <c r="D20" s="27">
        <v>1</v>
      </c>
      <c r="E20" s="27">
        <v>75</v>
      </c>
      <c r="F20" s="27">
        <v>44</v>
      </c>
      <c r="G20" s="20">
        <v>119</v>
      </c>
      <c r="H20" s="27">
        <v>71</v>
      </c>
      <c r="I20" s="27">
        <v>43</v>
      </c>
      <c r="J20" s="20">
        <v>114</v>
      </c>
      <c r="K20" s="66">
        <v>95.8</v>
      </c>
      <c r="L20" s="27">
        <v>4</v>
      </c>
      <c r="M20" s="27">
        <v>6</v>
      </c>
      <c r="N20" s="27">
        <v>11</v>
      </c>
      <c r="O20" s="66">
        <v>21</v>
      </c>
      <c r="P20" s="67">
        <v>18.42</v>
      </c>
      <c r="Q20" s="27">
        <v>75</v>
      </c>
      <c r="R20" s="67">
        <v>63.03</v>
      </c>
      <c r="S20" s="69">
        <v>96</v>
      </c>
      <c r="T20" s="67">
        <v>80.67</v>
      </c>
      <c r="U20" s="27">
        <v>18</v>
      </c>
      <c r="V20" s="67">
        <v>15.13</v>
      </c>
      <c r="W20" s="27">
        <v>4.1108</v>
      </c>
      <c r="X20" s="67">
        <v>80.67</v>
      </c>
      <c r="Y20" s="69">
        <v>11</v>
      </c>
    </row>
    <row r="21" ht="23.25" customHeight="1" spans="1:25">
      <c r="A21" s="20"/>
      <c r="B21" s="73" t="s">
        <v>22</v>
      </c>
      <c r="C21" s="73" t="s">
        <v>40</v>
      </c>
      <c r="D21" s="27">
        <v>1</v>
      </c>
      <c r="E21" s="27">
        <v>57</v>
      </c>
      <c r="F21" s="27">
        <v>50</v>
      </c>
      <c r="G21" s="20">
        <v>107</v>
      </c>
      <c r="H21" s="27">
        <v>53</v>
      </c>
      <c r="I21" s="27">
        <v>50</v>
      </c>
      <c r="J21" s="20">
        <v>103</v>
      </c>
      <c r="K21" s="66">
        <v>96.26</v>
      </c>
      <c r="L21" s="27">
        <v>2</v>
      </c>
      <c r="M21" s="27">
        <v>4</v>
      </c>
      <c r="N21" s="27">
        <v>8</v>
      </c>
      <c r="O21" s="66">
        <v>14</v>
      </c>
      <c r="P21" s="67">
        <v>13.59</v>
      </c>
      <c r="Q21" s="27">
        <v>60</v>
      </c>
      <c r="R21" s="67">
        <v>56.07</v>
      </c>
      <c r="S21" s="69">
        <v>74</v>
      </c>
      <c r="T21" s="67">
        <v>69.16</v>
      </c>
      <c r="U21" s="27">
        <v>26</v>
      </c>
      <c r="V21" s="67">
        <v>24.3</v>
      </c>
      <c r="W21" s="27">
        <v>4.1959</v>
      </c>
      <c r="X21" s="67">
        <v>69.16</v>
      </c>
      <c r="Y21" s="69">
        <v>12</v>
      </c>
    </row>
    <row r="22" ht="23.25" customHeight="1" spans="1:25">
      <c r="A22" s="20"/>
      <c r="B22" s="73" t="s">
        <v>22</v>
      </c>
      <c r="C22" s="73" t="s">
        <v>41</v>
      </c>
      <c r="D22" s="27">
        <v>1</v>
      </c>
      <c r="E22" s="27">
        <v>66</v>
      </c>
      <c r="F22" s="27">
        <v>60</v>
      </c>
      <c r="G22" s="20">
        <v>126</v>
      </c>
      <c r="H22" s="27">
        <v>60</v>
      </c>
      <c r="I22" s="27">
        <v>55</v>
      </c>
      <c r="J22" s="20">
        <v>115</v>
      </c>
      <c r="K22" s="66">
        <v>91.27</v>
      </c>
      <c r="L22" s="27">
        <v>4</v>
      </c>
      <c r="M22" s="27">
        <v>4</v>
      </c>
      <c r="N22" s="27">
        <v>9</v>
      </c>
      <c r="O22" s="66">
        <v>17</v>
      </c>
      <c r="P22" s="67">
        <v>14.78</v>
      </c>
      <c r="Q22" s="27">
        <v>45</v>
      </c>
      <c r="R22" s="67">
        <v>35.71</v>
      </c>
      <c r="S22" s="69">
        <v>62</v>
      </c>
      <c r="T22" s="67">
        <v>49.21</v>
      </c>
      <c r="U22" s="27">
        <v>47</v>
      </c>
      <c r="V22" s="67">
        <v>37.3</v>
      </c>
      <c r="W22" s="27">
        <v>4.2379</v>
      </c>
      <c r="X22" s="67">
        <v>49.21</v>
      </c>
      <c r="Y22" s="69">
        <v>13</v>
      </c>
    </row>
    <row r="23" ht="23.25" customHeight="1" spans="1:25">
      <c r="A23" s="20"/>
      <c r="B23" s="73" t="s">
        <v>22</v>
      </c>
      <c r="C23" s="73" t="s">
        <v>42</v>
      </c>
      <c r="D23" s="27">
        <v>1</v>
      </c>
      <c r="E23" s="27">
        <v>74</v>
      </c>
      <c r="F23" s="27">
        <v>54</v>
      </c>
      <c r="G23" s="20">
        <v>128</v>
      </c>
      <c r="H23" s="27">
        <v>73</v>
      </c>
      <c r="I23" s="27">
        <v>53</v>
      </c>
      <c r="J23" s="20">
        <v>126</v>
      </c>
      <c r="K23" s="66">
        <v>98.44</v>
      </c>
      <c r="L23" s="27">
        <v>2</v>
      </c>
      <c r="M23" s="27">
        <v>5</v>
      </c>
      <c r="N23" s="27">
        <v>14</v>
      </c>
      <c r="O23" s="66">
        <v>21</v>
      </c>
      <c r="P23" s="67">
        <v>16.67</v>
      </c>
      <c r="Q23" s="27">
        <v>58</v>
      </c>
      <c r="R23" s="67">
        <v>45.31</v>
      </c>
      <c r="S23" s="69">
        <v>79</v>
      </c>
      <c r="T23" s="67">
        <v>61.72</v>
      </c>
      <c r="U23" s="27">
        <v>47</v>
      </c>
      <c r="V23" s="67">
        <v>36.72</v>
      </c>
      <c r="W23" s="27">
        <v>4.2892</v>
      </c>
      <c r="X23" s="67">
        <v>61.72</v>
      </c>
      <c r="Y23" s="69">
        <v>14</v>
      </c>
    </row>
    <row r="24" ht="23.25" customHeight="1" spans="1:25">
      <c r="A24" s="20"/>
      <c r="B24" s="73" t="s">
        <v>22</v>
      </c>
      <c r="C24" s="73" t="s">
        <v>43</v>
      </c>
      <c r="D24" s="27">
        <v>1</v>
      </c>
      <c r="E24" s="27">
        <v>58</v>
      </c>
      <c r="F24" s="27">
        <v>53</v>
      </c>
      <c r="G24" s="20">
        <v>111</v>
      </c>
      <c r="H24" s="27">
        <v>55</v>
      </c>
      <c r="I24" s="27">
        <v>50</v>
      </c>
      <c r="J24" s="20">
        <v>105</v>
      </c>
      <c r="K24" s="66">
        <v>94.59</v>
      </c>
      <c r="L24" s="27">
        <v>2</v>
      </c>
      <c r="M24" s="27">
        <v>1</v>
      </c>
      <c r="N24" s="27">
        <v>7</v>
      </c>
      <c r="O24" s="66">
        <v>10</v>
      </c>
      <c r="P24" s="67">
        <v>9.52</v>
      </c>
      <c r="Q24" s="27">
        <v>59</v>
      </c>
      <c r="R24" s="67">
        <v>53.15</v>
      </c>
      <c r="S24" s="69">
        <v>69</v>
      </c>
      <c r="T24" s="67">
        <v>62.16</v>
      </c>
      <c r="U24" s="27">
        <v>36</v>
      </c>
      <c r="V24" s="67">
        <v>32.43</v>
      </c>
      <c r="W24" s="27">
        <v>4.3558</v>
      </c>
      <c r="X24" s="67">
        <v>62.16</v>
      </c>
      <c r="Y24" s="69">
        <v>15</v>
      </c>
    </row>
    <row r="25" ht="23.25" customHeight="1" spans="1:25">
      <c r="A25" s="20"/>
      <c r="B25" s="73" t="s">
        <v>22</v>
      </c>
      <c r="C25" s="73" t="s">
        <v>44</v>
      </c>
      <c r="D25" s="27">
        <v>1</v>
      </c>
      <c r="E25" s="27">
        <v>46</v>
      </c>
      <c r="F25" s="27">
        <v>38</v>
      </c>
      <c r="G25" s="20">
        <v>84</v>
      </c>
      <c r="H25" s="27">
        <v>46</v>
      </c>
      <c r="I25" s="27">
        <v>38</v>
      </c>
      <c r="J25" s="20">
        <v>84</v>
      </c>
      <c r="K25" s="66">
        <v>100</v>
      </c>
      <c r="L25" s="27">
        <v>2</v>
      </c>
      <c r="M25" s="27">
        <v>2</v>
      </c>
      <c r="N25" s="27">
        <v>5</v>
      </c>
      <c r="O25" s="66">
        <v>9</v>
      </c>
      <c r="P25" s="67">
        <v>10.71</v>
      </c>
      <c r="Q25" s="27">
        <v>39</v>
      </c>
      <c r="R25" s="67">
        <v>46.43</v>
      </c>
      <c r="S25" s="69">
        <v>48</v>
      </c>
      <c r="T25" s="67">
        <v>57.14</v>
      </c>
      <c r="U25" s="27">
        <v>36</v>
      </c>
      <c r="V25" s="67">
        <v>42.86</v>
      </c>
      <c r="W25" s="27">
        <v>4.3895</v>
      </c>
      <c r="X25" s="67">
        <v>57.14</v>
      </c>
      <c r="Y25" s="69">
        <v>16</v>
      </c>
    </row>
    <row r="26" ht="23.25" customHeight="1" spans="1:25">
      <c r="A26" s="20"/>
      <c r="B26" s="73" t="s">
        <v>22</v>
      </c>
      <c r="C26" s="73" t="s">
        <v>45</v>
      </c>
      <c r="D26" s="27">
        <v>2</v>
      </c>
      <c r="E26" s="27">
        <v>66</v>
      </c>
      <c r="F26" s="27">
        <v>67</v>
      </c>
      <c r="G26" s="20">
        <v>133</v>
      </c>
      <c r="H26" s="27">
        <v>61</v>
      </c>
      <c r="I26" s="27">
        <v>60</v>
      </c>
      <c r="J26" s="20">
        <v>121</v>
      </c>
      <c r="K26" s="66">
        <v>90.98</v>
      </c>
      <c r="L26" s="27">
        <v>3</v>
      </c>
      <c r="M26" s="27">
        <v>4</v>
      </c>
      <c r="N26" s="27">
        <v>3</v>
      </c>
      <c r="O26" s="66">
        <v>10</v>
      </c>
      <c r="P26" s="67">
        <v>8.26</v>
      </c>
      <c r="Q26" s="27">
        <v>63</v>
      </c>
      <c r="R26" s="67">
        <v>47.37</v>
      </c>
      <c r="S26" s="69">
        <v>73</v>
      </c>
      <c r="T26" s="67">
        <v>54.89</v>
      </c>
      <c r="U26" s="27">
        <v>47</v>
      </c>
      <c r="V26" s="67">
        <v>35.34</v>
      </c>
      <c r="W26" s="27">
        <v>4.3952</v>
      </c>
      <c r="X26" s="67">
        <v>54.89</v>
      </c>
      <c r="Y26" s="69">
        <v>17</v>
      </c>
    </row>
    <row r="27" ht="23.25" customHeight="1" spans="1:25">
      <c r="A27" s="20"/>
      <c r="B27" s="73" t="s">
        <v>22</v>
      </c>
      <c r="C27" s="73" t="s">
        <v>46</v>
      </c>
      <c r="D27" s="27">
        <v>1</v>
      </c>
      <c r="E27" s="27">
        <v>20</v>
      </c>
      <c r="F27" s="27">
        <v>20</v>
      </c>
      <c r="G27" s="20">
        <v>40</v>
      </c>
      <c r="H27" s="27">
        <v>20</v>
      </c>
      <c r="I27" s="27">
        <v>20</v>
      </c>
      <c r="J27" s="20">
        <v>40</v>
      </c>
      <c r="K27" s="66">
        <v>100</v>
      </c>
      <c r="L27" s="27">
        <v>2</v>
      </c>
      <c r="M27" s="27">
        <v>1</v>
      </c>
      <c r="N27" s="27">
        <v>2</v>
      </c>
      <c r="O27" s="66">
        <v>5</v>
      </c>
      <c r="P27" s="67">
        <v>12.5</v>
      </c>
      <c r="Q27" s="27">
        <v>13</v>
      </c>
      <c r="R27" s="67">
        <v>32.5</v>
      </c>
      <c r="S27" s="69">
        <v>18</v>
      </c>
      <c r="T27" s="67">
        <v>45</v>
      </c>
      <c r="U27" s="27">
        <v>22</v>
      </c>
      <c r="V27" s="67">
        <v>55</v>
      </c>
      <c r="W27" s="27">
        <v>4.4204</v>
      </c>
      <c r="X27" s="67">
        <v>45</v>
      </c>
      <c r="Y27" s="69">
        <v>18</v>
      </c>
    </row>
    <row r="28" ht="23.25" customHeight="1" spans="1:25">
      <c r="A28" s="20"/>
      <c r="B28" s="73" t="s">
        <v>22</v>
      </c>
      <c r="C28" s="73" t="s">
        <v>47</v>
      </c>
      <c r="D28" s="27">
        <v>1</v>
      </c>
      <c r="E28" s="27">
        <v>41</v>
      </c>
      <c r="F28" s="27">
        <v>24</v>
      </c>
      <c r="G28" s="20">
        <v>65</v>
      </c>
      <c r="H28" s="27">
        <v>41</v>
      </c>
      <c r="I28" s="27">
        <v>24</v>
      </c>
      <c r="J28" s="20">
        <v>65</v>
      </c>
      <c r="K28" s="66">
        <v>100</v>
      </c>
      <c r="L28" s="27">
        <v>0</v>
      </c>
      <c r="M28" s="27">
        <v>1</v>
      </c>
      <c r="N28" s="27">
        <v>5</v>
      </c>
      <c r="O28" s="66">
        <v>6</v>
      </c>
      <c r="P28" s="67">
        <v>9.23</v>
      </c>
      <c r="Q28" s="27">
        <v>26</v>
      </c>
      <c r="R28" s="67">
        <v>40</v>
      </c>
      <c r="S28" s="69">
        <v>32</v>
      </c>
      <c r="T28" s="67">
        <v>49.23</v>
      </c>
      <c r="U28" s="27">
        <v>31</v>
      </c>
      <c r="V28" s="67">
        <v>47.69</v>
      </c>
      <c r="W28" s="27">
        <v>4.4737</v>
      </c>
      <c r="X28" s="67">
        <v>49.23</v>
      </c>
      <c r="Y28" s="69">
        <v>19</v>
      </c>
    </row>
    <row r="29" ht="23.25" customHeight="1" spans="1:25">
      <c r="A29" s="20"/>
      <c r="B29" s="73" t="s">
        <v>22</v>
      </c>
      <c r="C29" s="73" t="s">
        <v>48</v>
      </c>
      <c r="D29" s="27">
        <v>1</v>
      </c>
      <c r="E29" s="27">
        <v>34</v>
      </c>
      <c r="F29" s="27">
        <v>27</v>
      </c>
      <c r="G29" s="20">
        <v>61</v>
      </c>
      <c r="H29" s="27">
        <v>33</v>
      </c>
      <c r="I29" s="27">
        <v>27</v>
      </c>
      <c r="J29" s="20">
        <v>60</v>
      </c>
      <c r="K29" s="66">
        <v>98.36</v>
      </c>
      <c r="L29" s="27">
        <v>1</v>
      </c>
      <c r="M29" s="27">
        <v>0</v>
      </c>
      <c r="N29" s="27">
        <v>3</v>
      </c>
      <c r="O29" s="66">
        <v>4</v>
      </c>
      <c r="P29" s="67">
        <v>6.67</v>
      </c>
      <c r="Q29" s="27">
        <v>28</v>
      </c>
      <c r="R29" s="67">
        <v>45.9</v>
      </c>
      <c r="S29" s="69">
        <v>32</v>
      </c>
      <c r="T29" s="67">
        <v>52.46</v>
      </c>
      <c r="U29" s="27">
        <v>28</v>
      </c>
      <c r="V29" s="67">
        <v>45.9</v>
      </c>
      <c r="W29" s="27">
        <v>4.5269</v>
      </c>
      <c r="X29" s="67">
        <v>52.46</v>
      </c>
      <c r="Y29" s="69">
        <v>20</v>
      </c>
    </row>
  </sheetData>
  <mergeCells count="50">
    <mergeCell ref="A1:Y1"/>
    <mergeCell ref="E2:G2"/>
    <mergeCell ref="H2:J2"/>
    <mergeCell ref="L2:W2"/>
    <mergeCell ref="O3:P3"/>
    <mergeCell ref="Q3:R3"/>
    <mergeCell ref="S3:T3"/>
    <mergeCell ref="U3:V3"/>
    <mergeCell ref="A16:Y16"/>
    <mergeCell ref="E17:G17"/>
    <mergeCell ref="H17:J17"/>
    <mergeCell ref="L17:W17"/>
    <mergeCell ref="O18:P18"/>
    <mergeCell ref="Q18:R18"/>
    <mergeCell ref="S18:T18"/>
    <mergeCell ref="U18:V18"/>
    <mergeCell ref="A2:A4"/>
    <mergeCell ref="A17:A19"/>
    <mergeCell ref="B2:B4"/>
    <mergeCell ref="B17:B19"/>
    <mergeCell ref="C2:C4"/>
    <mergeCell ref="C17:C19"/>
    <mergeCell ref="D2:D4"/>
    <mergeCell ref="D17:D19"/>
    <mergeCell ref="E3:E4"/>
    <mergeCell ref="E18:E19"/>
    <mergeCell ref="F3:F4"/>
    <mergeCell ref="F18:F19"/>
    <mergeCell ref="G3:G4"/>
    <mergeCell ref="G18:G19"/>
    <mergeCell ref="H3:H4"/>
    <mergeCell ref="H18:H19"/>
    <mergeCell ref="I3:I4"/>
    <mergeCell ref="I18:I19"/>
    <mergeCell ref="J3:J4"/>
    <mergeCell ref="J18:J19"/>
    <mergeCell ref="K2:K4"/>
    <mergeCell ref="K17:K19"/>
    <mergeCell ref="L3:L4"/>
    <mergeCell ref="L18:L19"/>
    <mergeCell ref="M3:M4"/>
    <mergeCell ref="M18:M19"/>
    <mergeCell ref="N3:N4"/>
    <mergeCell ref="N18:N19"/>
    <mergeCell ref="W3:W4"/>
    <mergeCell ref="W18:W19"/>
    <mergeCell ref="X2:X4"/>
    <mergeCell ref="X17:X19"/>
    <mergeCell ref="Y2:Y4"/>
    <mergeCell ref="Y17:Y19"/>
  </mergeCells>
  <pageMargins left="0.7" right="0.7" top="0.433333333333333" bottom="0.25" header="0.3" footer="0.3"/>
  <pageSetup paperSize="9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42"/>
  <sheetViews>
    <sheetView workbookViewId="0">
      <pane xSplit="1" ySplit="5" topLeftCell="B12" activePane="bottomRight" state="frozen"/>
      <selection/>
      <selection pane="topRight"/>
      <selection pane="bottomLeft"/>
      <selection pane="bottomRight" activeCell="R22" sqref="R22"/>
    </sheetView>
  </sheetViews>
  <sheetFormatPr defaultColWidth="8.85714285714286" defaultRowHeight="15"/>
  <cols>
    <col min="1" max="1" width="6" customWidth="1"/>
    <col min="2" max="2" width="11.5714285714286" customWidth="1"/>
    <col min="3" max="3" width="14.4285714285714" customWidth="1"/>
    <col min="4" max="4" width="18.2857142857143" customWidth="1"/>
    <col min="5" max="10" width="5" customWidth="1"/>
    <col min="11" max="11" width="6.42857142857143" customWidth="1"/>
    <col min="12" max="14" width="5" customWidth="1"/>
    <col min="15" max="15" width="5.57142857142857" customWidth="1"/>
    <col min="16" max="16" width="6.71428571428571" customWidth="1"/>
    <col min="17" max="17" width="5" customWidth="1"/>
    <col min="18" max="18" width="6.71428571428571" customWidth="1"/>
    <col min="19" max="19" width="5" customWidth="1"/>
    <col min="20" max="20" width="6.28571428571429" customWidth="1"/>
    <col min="21" max="21" width="5" customWidth="1"/>
    <col min="22" max="22" width="5.71428571428571" customWidth="1"/>
    <col min="23" max="23" width="9" customWidth="1"/>
    <col min="24" max="24" width="10"/>
    <col min="25" max="25" width="8.42857142857143" customWidth="1"/>
  </cols>
  <sheetData>
    <row r="1" ht="24" customHeight="1" spans="1:25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ht="37.5" customHeight="1" spans="1:25">
      <c r="A2" s="5" t="s">
        <v>25</v>
      </c>
      <c r="B2" s="5" t="s">
        <v>52</v>
      </c>
      <c r="C2" s="5" t="s">
        <v>26</v>
      </c>
      <c r="D2" s="6" t="s">
        <v>53</v>
      </c>
      <c r="E2" s="54" t="s">
        <v>54</v>
      </c>
      <c r="F2" s="55"/>
      <c r="G2" s="56"/>
      <c r="H2" s="57" t="s">
        <v>6</v>
      </c>
      <c r="I2" s="58"/>
      <c r="J2" s="58"/>
      <c r="K2" s="24" t="s">
        <v>7</v>
      </c>
      <c r="L2" s="47" t="s">
        <v>8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51"/>
      <c r="X2" s="6" t="s">
        <v>9</v>
      </c>
      <c r="Y2" s="6" t="s">
        <v>28</v>
      </c>
    </row>
    <row r="3" ht="21" customHeight="1" spans="1:25">
      <c r="A3" s="7"/>
      <c r="B3" s="7"/>
      <c r="C3" s="7"/>
      <c r="D3" s="72"/>
      <c r="E3" s="5" t="s">
        <v>11</v>
      </c>
      <c r="F3" s="5" t="s">
        <v>12</v>
      </c>
      <c r="G3" s="5" t="s">
        <v>13</v>
      </c>
      <c r="H3" s="5" t="s">
        <v>11</v>
      </c>
      <c r="I3" s="5" t="s">
        <v>12</v>
      </c>
      <c r="J3" s="5" t="s">
        <v>13</v>
      </c>
      <c r="K3" s="25"/>
      <c r="L3" s="6" t="s">
        <v>14</v>
      </c>
      <c r="M3" s="6" t="s">
        <v>15</v>
      </c>
      <c r="N3" s="6" t="s">
        <v>16</v>
      </c>
      <c r="O3" s="47" t="s">
        <v>17</v>
      </c>
      <c r="P3" s="51"/>
      <c r="Q3" s="47" t="s">
        <v>18</v>
      </c>
      <c r="R3" s="51"/>
      <c r="S3" s="47" t="s">
        <v>19</v>
      </c>
      <c r="T3" s="51"/>
      <c r="U3" s="54">
        <v>0</v>
      </c>
      <c r="V3" s="56"/>
      <c r="W3" s="5" t="s">
        <v>20</v>
      </c>
      <c r="X3" s="59"/>
      <c r="Y3" s="59"/>
    </row>
    <row r="4" ht="18.75" customHeight="1" spans="1:25">
      <c r="A4" s="7"/>
      <c r="B4" s="7"/>
      <c r="C4" s="7"/>
      <c r="D4" s="72"/>
      <c r="E4" s="7"/>
      <c r="F4" s="7"/>
      <c r="G4" s="7"/>
      <c r="H4" s="7"/>
      <c r="I4" s="7"/>
      <c r="J4" s="7"/>
      <c r="K4" s="25"/>
      <c r="L4" s="59"/>
      <c r="M4" s="59"/>
      <c r="N4" s="59"/>
      <c r="O4" s="65" t="s">
        <v>13</v>
      </c>
      <c r="P4" s="65" t="s">
        <v>21</v>
      </c>
      <c r="Q4" s="65" t="s">
        <v>13</v>
      </c>
      <c r="R4" s="65" t="s">
        <v>21</v>
      </c>
      <c r="S4" s="65" t="s">
        <v>13</v>
      </c>
      <c r="T4" s="65" t="s">
        <v>21</v>
      </c>
      <c r="U4" s="65" t="s">
        <v>13</v>
      </c>
      <c r="V4" s="65" t="s">
        <v>21</v>
      </c>
      <c r="W4" s="7"/>
      <c r="X4" s="59"/>
      <c r="Y4" s="59"/>
    </row>
    <row r="5" s="71" customFormat="1" ht="23.25" customHeight="1" spans="1:26">
      <c r="A5" s="20"/>
      <c r="B5" s="73" t="s">
        <v>22</v>
      </c>
      <c r="C5" s="73" t="s">
        <v>29</v>
      </c>
      <c r="D5" s="61" t="s">
        <v>29</v>
      </c>
      <c r="E5" s="61">
        <v>23</v>
      </c>
      <c r="F5" s="61">
        <v>27</v>
      </c>
      <c r="G5" s="20">
        <f>SUM(E5:F5)</f>
        <v>50</v>
      </c>
      <c r="H5" s="61">
        <v>23</v>
      </c>
      <c r="I5" s="61">
        <v>27</v>
      </c>
      <c r="J5" s="20">
        <f>SUM(H5:I5)</f>
        <v>50</v>
      </c>
      <c r="K5" s="66">
        <f>ROUND((J5/G5)*100,2)</f>
        <v>100</v>
      </c>
      <c r="L5" s="61">
        <v>12</v>
      </c>
      <c r="M5" s="61">
        <v>9</v>
      </c>
      <c r="N5" s="61">
        <v>18</v>
      </c>
      <c r="O5" s="66">
        <f>SUM(L5:N5)</f>
        <v>39</v>
      </c>
      <c r="P5" s="67">
        <f>ROUND((O5/J5)*100,2)</f>
        <v>78</v>
      </c>
      <c r="Q5" s="61">
        <v>11</v>
      </c>
      <c r="R5" s="67">
        <f>ROUND((Q5/G5)*100,2)</f>
        <v>22</v>
      </c>
      <c r="S5" s="69">
        <f>O5+Q5</f>
        <v>50</v>
      </c>
      <c r="T5" s="67">
        <f>ROUND((S5/G5)*100,2)</f>
        <v>100</v>
      </c>
      <c r="U5" s="61">
        <v>0</v>
      </c>
      <c r="V5" s="67">
        <f>ROUND((U5/G5)*100,2)</f>
        <v>0</v>
      </c>
      <c r="W5" s="61">
        <v>3.0363</v>
      </c>
      <c r="X5" s="67">
        <f>T5</f>
        <v>100</v>
      </c>
      <c r="Y5" s="69">
        <v>1</v>
      </c>
      <c r="Z5" s="90"/>
    </row>
    <row r="6" s="71" customFormat="1" ht="23.25" customHeight="1" spans="1:26">
      <c r="A6" s="20"/>
      <c r="B6" s="73" t="s">
        <v>22</v>
      </c>
      <c r="C6" s="73" t="s">
        <v>30</v>
      </c>
      <c r="D6" s="61" t="s">
        <v>30</v>
      </c>
      <c r="E6" s="61">
        <v>91</v>
      </c>
      <c r="F6" s="61">
        <v>70</v>
      </c>
      <c r="G6" s="20">
        <f t="shared" ref="G6:G27" si="0">SUM(E6:F6)</f>
        <v>161</v>
      </c>
      <c r="H6" s="61">
        <v>89</v>
      </c>
      <c r="I6" s="61">
        <v>65</v>
      </c>
      <c r="J6" s="20">
        <f t="shared" ref="J6:J27" si="1">SUM(H6:I6)</f>
        <v>154</v>
      </c>
      <c r="K6" s="66">
        <f t="shared" ref="K6:K27" si="2">ROUND((J6/G6)*100,2)</f>
        <v>95.65</v>
      </c>
      <c r="L6" s="61">
        <v>8</v>
      </c>
      <c r="M6" s="61">
        <v>12</v>
      </c>
      <c r="N6" s="61">
        <v>24</v>
      </c>
      <c r="O6" s="66">
        <f t="shared" ref="O6:O27" si="3">SUM(L6:N6)</f>
        <v>44</v>
      </c>
      <c r="P6" s="67">
        <f t="shared" ref="P6:P27" si="4">ROUND((O6/J6)*100,2)</f>
        <v>28.57</v>
      </c>
      <c r="Q6" s="61">
        <v>95</v>
      </c>
      <c r="R6" s="67">
        <f t="shared" ref="R6:R27" si="5">ROUND((Q6/G6)*100,2)</f>
        <v>59.01</v>
      </c>
      <c r="S6" s="69">
        <f t="shared" ref="S6:S27" si="6">O6+Q6</f>
        <v>139</v>
      </c>
      <c r="T6" s="67">
        <f t="shared" ref="T6:T27" si="7">ROUND((S6/G6)*100,2)</f>
        <v>86.34</v>
      </c>
      <c r="U6" s="61">
        <v>15</v>
      </c>
      <c r="V6" s="67">
        <f t="shared" ref="V6:V27" si="8">ROUND((U6/G6)*100,2)</f>
        <v>9.32</v>
      </c>
      <c r="W6" s="61">
        <v>3.8038</v>
      </c>
      <c r="X6" s="67">
        <f t="shared" ref="X6:X27" si="9">T6</f>
        <v>86.34</v>
      </c>
      <c r="Y6" s="69">
        <v>2</v>
      </c>
      <c r="Z6" s="90"/>
    </row>
    <row r="7" s="71" customFormat="1" ht="23.25" customHeight="1" spans="1:26">
      <c r="A7" s="20"/>
      <c r="B7" s="73" t="s">
        <v>22</v>
      </c>
      <c r="C7" s="73" t="s">
        <v>34</v>
      </c>
      <c r="D7" s="61" t="s">
        <v>55</v>
      </c>
      <c r="E7" s="61">
        <v>50</v>
      </c>
      <c r="F7" s="61">
        <v>33</v>
      </c>
      <c r="G7" s="20">
        <f t="shared" si="0"/>
        <v>83</v>
      </c>
      <c r="H7" s="61">
        <v>46</v>
      </c>
      <c r="I7" s="61">
        <v>32</v>
      </c>
      <c r="J7" s="20">
        <f t="shared" si="1"/>
        <v>78</v>
      </c>
      <c r="K7" s="66">
        <f t="shared" si="2"/>
        <v>93.98</v>
      </c>
      <c r="L7" s="61">
        <v>5</v>
      </c>
      <c r="M7" s="61">
        <v>2</v>
      </c>
      <c r="N7" s="61">
        <v>14</v>
      </c>
      <c r="O7" s="66">
        <f t="shared" si="3"/>
        <v>21</v>
      </c>
      <c r="P7" s="67">
        <f t="shared" si="4"/>
        <v>26.92</v>
      </c>
      <c r="Q7" s="61">
        <v>53</v>
      </c>
      <c r="R7" s="67">
        <f t="shared" si="5"/>
        <v>63.86</v>
      </c>
      <c r="S7" s="69">
        <f t="shared" si="6"/>
        <v>74</v>
      </c>
      <c r="T7" s="67">
        <f t="shared" si="7"/>
        <v>89.16</v>
      </c>
      <c r="U7" s="61">
        <v>4</v>
      </c>
      <c r="V7" s="67">
        <f t="shared" si="8"/>
        <v>4.82</v>
      </c>
      <c r="W7" s="61">
        <v>3.8541</v>
      </c>
      <c r="X7" s="67">
        <f t="shared" si="9"/>
        <v>89.16</v>
      </c>
      <c r="Y7" s="69">
        <v>3</v>
      </c>
      <c r="Z7" s="90"/>
    </row>
    <row r="8" s="71" customFormat="1" ht="23.25" customHeight="1" spans="1:26">
      <c r="A8" s="20"/>
      <c r="B8" s="73" t="s">
        <v>22</v>
      </c>
      <c r="C8" s="73" t="s">
        <v>31</v>
      </c>
      <c r="D8" s="61" t="s">
        <v>56</v>
      </c>
      <c r="E8" s="61">
        <v>52</v>
      </c>
      <c r="F8" s="61">
        <v>45</v>
      </c>
      <c r="G8" s="20">
        <f t="shared" si="0"/>
        <v>97</v>
      </c>
      <c r="H8" s="61">
        <v>50</v>
      </c>
      <c r="I8" s="61">
        <v>44</v>
      </c>
      <c r="J8" s="20">
        <f t="shared" si="1"/>
        <v>94</v>
      </c>
      <c r="K8" s="66">
        <f t="shared" si="2"/>
        <v>96.91</v>
      </c>
      <c r="L8" s="61">
        <v>2</v>
      </c>
      <c r="M8" s="61">
        <v>9</v>
      </c>
      <c r="N8" s="61">
        <v>8</v>
      </c>
      <c r="O8" s="66">
        <f t="shared" si="3"/>
        <v>19</v>
      </c>
      <c r="P8" s="67">
        <f t="shared" si="4"/>
        <v>20.21</v>
      </c>
      <c r="Q8" s="61">
        <v>70</v>
      </c>
      <c r="R8" s="67">
        <f t="shared" si="5"/>
        <v>72.16</v>
      </c>
      <c r="S8" s="69">
        <f t="shared" si="6"/>
        <v>89</v>
      </c>
      <c r="T8" s="67">
        <f t="shared" si="7"/>
        <v>91.75</v>
      </c>
      <c r="U8" s="61">
        <v>5</v>
      </c>
      <c r="V8" s="67">
        <f t="shared" si="8"/>
        <v>5.15</v>
      </c>
      <c r="W8" s="61">
        <v>3.8672</v>
      </c>
      <c r="X8" s="67">
        <f t="shared" si="9"/>
        <v>91.75</v>
      </c>
      <c r="Y8" s="69">
        <v>4</v>
      </c>
      <c r="Z8" s="90"/>
    </row>
    <row r="9" s="71" customFormat="1" ht="23.25" customHeight="1" spans="1:26">
      <c r="A9" s="20"/>
      <c r="B9" s="73" t="s">
        <v>22</v>
      </c>
      <c r="C9" s="73" t="s">
        <v>32</v>
      </c>
      <c r="D9" s="61" t="s">
        <v>32</v>
      </c>
      <c r="E9" s="61">
        <v>56</v>
      </c>
      <c r="F9" s="61">
        <v>43</v>
      </c>
      <c r="G9" s="20">
        <f t="shared" si="0"/>
        <v>99</v>
      </c>
      <c r="H9" s="61">
        <v>54</v>
      </c>
      <c r="I9" s="61">
        <v>39</v>
      </c>
      <c r="J9" s="20">
        <f t="shared" si="1"/>
        <v>93</v>
      </c>
      <c r="K9" s="66">
        <f t="shared" si="2"/>
        <v>93.94</v>
      </c>
      <c r="L9" s="61">
        <v>4</v>
      </c>
      <c r="M9" s="61">
        <v>3</v>
      </c>
      <c r="N9" s="61">
        <v>16</v>
      </c>
      <c r="O9" s="66">
        <f t="shared" si="3"/>
        <v>23</v>
      </c>
      <c r="P9" s="67">
        <f t="shared" si="4"/>
        <v>24.73</v>
      </c>
      <c r="Q9" s="61">
        <v>66</v>
      </c>
      <c r="R9" s="67">
        <f t="shared" si="5"/>
        <v>66.67</v>
      </c>
      <c r="S9" s="69">
        <f t="shared" si="6"/>
        <v>89</v>
      </c>
      <c r="T9" s="67">
        <f t="shared" si="7"/>
        <v>89.9</v>
      </c>
      <c r="U9" s="61">
        <v>4</v>
      </c>
      <c r="V9" s="67">
        <f t="shared" si="8"/>
        <v>4.04</v>
      </c>
      <c r="W9" s="61">
        <v>3.8988</v>
      </c>
      <c r="X9" s="67">
        <f t="shared" si="9"/>
        <v>89.9</v>
      </c>
      <c r="Y9" s="69">
        <v>5</v>
      </c>
      <c r="Z9" s="90"/>
    </row>
    <row r="10" s="71" customFormat="1" ht="23.25" customHeight="1" spans="1:26">
      <c r="A10" s="20"/>
      <c r="B10" s="73" t="s">
        <v>22</v>
      </c>
      <c r="C10" s="73" t="s">
        <v>29</v>
      </c>
      <c r="D10" s="61" t="s">
        <v>57</v>
      </c>
      <c r="E10" s="61">
        <v>21</v>
      </c>
      <c r="F10" s="61">
        <v>19</v>
      </c>
      <c r="G10" s="20">
        <f t="shared" si="0"/>
        <v>40</v>
      </c>
      <c r="H10" s="61">
        <v>19</v>
      </c>
      <c r="I10" s="61">
        <v>19</v>
      </c>
      <c r="J10" s="20">
        <f t="shared" si="1"/>
        <v>38</v>
      </c>
      <c r="K10" s="66">
        <f t="shared" si="2"/>
        <v>95</v>
      </c>
      <c r="L10" s="61">
        <v>2</v>
      </c>
      <c r="M10" s="61">
        <v>4</v>
      </c>
      <c r="N10" s="61">
        <v>2</v>
      </c>
      <c r="O10" s="66">
        <f t="shared" si="3"/>
        <v>8</v>
      </c>
      <c r="P10" s="67">
        <f t="shared" si="4"/>
        <v>21.05</v>
      </c>
      <c r="Q10" s="61">
        <v>24</v>
      </c>
      <c r="R10" s="67">
        <f t="shared" si="5"/>
        <v>60</v>
      </c>
      <c r="S10" s="69">
        <f t="shared" si="6"/>
        <v>32</v>
      </c>
      <c r="T10" s="67">
        <f t="shared" si="7"/>
        <v>80</v>
      </c>
      <c r="U10" s="61">
        <v>6</v>
      </c>
      <c r="V10" s="67">
        <f t="shared" si="8"/>
        <v>15</v>
      </c>
      <c r="W10" s="61">
        <v>3.9386</v>
      </c>
      <c r="X10" s="67">
        <f t="shared" si="9"/>
        <v>80</v>
      </c>
      <c r="Y10" s="69">
        <v>6</v>
      </c>
      <c r="Z10" s="90"/>
    </row>
    <row r="11" s="71" customFormat="1" ht="23.25" customHeight="1" spans="1:26">
      <c r="A11" s="20"/>
      <c r="B11" s="73" t="s">
        <v>22</v>
      </c>
      <c r="C11" s="73" t="s">
        <v>33</v>
      </c>
      <c r="D11" s="61" t="s">
        <v>33</v>
      </c>
      <c r="E11" s="61">
        <v>52</v>
      </c>
      <c r="F11" s="61">
        <v>51</v>
      </c>
      <c r="G11" s="20">
        <f t="shared" si="0"/>
        <v>103</v>
      </c>
      <c r="H11" s="61">
        <v>51</v>
      </c>
      <c r="I11" s="61">
        <v>49</v>
      </c>
      <c r="J11" s="20">
        <f t="shared" si="1"/>
        <v>100</v>
      </c>
      <c r="K11" s="66">
        <f t="shared" si="2"/>
        <v>97.09</v>
      </c>
      <c r="L11" s="61">
        <v>7</v>
      </c>
      <c r="M11" s="61">
        <v>6</v>
      </c>
      <c r="N11" s="61">
        <v>8</v>
      </c>
      <c r="O11" s="66">
        <f t="shared" si="3"/>
        <v>21</v>
      </c>
      <c r="P11" s="67">
        <f t="shared" si="4"/>
        <v>21</v>
      </c>
      <c r="Q11" s="61">
        <v>56</v>
      </c>
      <c r="R11" s="67">
        <f t="shared" si="5"/>
        <v>54.37</v>
      </c>
      <c r="S11" s="69">
        <f t="shared" si="6"/>
        <v>77</v>
      </c>
      <c r="T11" s="67">
        <f t="shared" si="7"/>
        <v>74.76</v>
      </c>
      <c r="U11" s="61">
        <v>23</v>
      </c>
      <c r="V11" s="67">
        <f t="shared" si="8"/>
        <v>22.33</v>
      </c>
      <c r="W11" s="61">
        <v>3.9468</v>
      </c>
      <c r="X11" s="67">
        <f t="shared" si="9"/>
        <v>74.76</v>
      </c>
      <c r="Y11" s="69">
        <v>7</v>
      </c>
      <c r="Z11" s="90"/>
    </row>
    <row r="12" s="71" customFormat="1" ht="23.25" customHeight="1" spans="1:26">
      <c r="A12" s="20"/>
      <c r="B12" s="73" t="s">
        <v>22</v>
      </c>
      <c r="C12" s="73" t="s">
        <v>35</v>
      </c>
      <c r="D12" s="61" t="s">
        <v>35</v>
      </c>
      <c r="E12" s="61">
        <v>45</v>
      </c>
      <c r="F12" s="61">
        <v>30</v>
      </c>
      <c r="G12" s="20">
        <f t="shared" si="0"/>
        <v>75</v>
      </c>
      <c r="H12" s="61">
        <v>42</v>
      </c>
      <c r="I12" s="61">
        <v>28</v>
      </c>
      <c r="J12" s="20">
        <f t="shared" si="1"/>
        <v>70</v>
      </c>
      <c r="K12" s="66">
        <f t="shared" si="2"/>
        <v>93.33</v>
      </c>
      <c r="L12" s="61">
        <v>7</v>
      </c>
      <c r="M12" s="61">
        <v>3</v>
      </c>
      <c r="N12" s="61">
        <v>6</v>
      </c>
      <c r="O12" s="66">
        <f t="shared" si="3"/>
        <v>16</v>
      </c>
      <c r="P12" s="67">
        <f t="shared" si="4"/>
        <v>22.86</v>
      </c>
      <c r="Q12" s="61">
        <v>41</v>
      </c>
      <c r="R12" s="67">
        <f t="shared" si="5"/>
        <v>54.67</v>
      </c>
      <c r="S12" s="69">
        <f t="shared" si="6"/>
        <v>57</v>
      </c>
      <c r="T12" s="67">
        <f t="shared" si="7"/>
        <v>76</v>
      </c>
      <c r="U12" s="61">
        <v>13</v>
      </c>
      <c r="V12" s="67">
        <f t="shared" si="8"/>
        <v>17.33</v>
      </c>
      <c r="W12" s="61">
        <v>3.9718</v>
      </c>
      <c r="X12" s="67">
        <f t="shared" si="9"/>
        <v>76</v>
      </c>
      <c r="Y12" s="69">
        <v>8</v>
      </c>
      <c r="Z12" s="90"/>
    </row>
    <row r="13" s="71" customFormat="1" ht="23.25" customHeight="1" spans="1:26">
      <c r="A13" s="20"/>
      <c r="B13" s="73" t="s">
        <v>22</v>
      </c>
      <c r="C13" s="73" t="s">
        <v>36</v>
      </c>
      <c r="D13" s="61" t="s">
        <v>36</v>
      </c>
      <c r="E13" s="61">
        <v>70</v>
      </c>
      <c r="F13" s="61">
        <v>54</v>
      </c>
      <c r="G13" s="20">
        <f t="shared" si="0"/>
        <v>124</v>
      </c>
      <c r="H13" s="61">
        <v>62</v>
      </c>
      <c r="I13" s="61">
        <v>53</v>
      </c>
      <c r="J13" s="20">
        <f t="shared" si="1"/>
        <v>115</v>
      </c>
      <c r="K13" s="66">
        <f t="shared" si="2"/>
        <v>92.74</v>
      </c>
      <c r="L13" s="61">
        <v>5</v>
      </c>
      <c r="M13" s="61">
        <v>9</v>
      </c>
      <c r="N13" s="61">
        <v>5</v>
      </c>
      <c r="O13" s="66">
        <f t="shared" si="3"/>
        <v>19</v>
      </c>
      <c r="P13" s="67">
        <f t="shared" si="4"/>
        <v>16.52</v>
      </c>
      <c r="Q13" s="61">
        <v>62</v>
      </c>
      <c r="R13" s="67">
        <f t="shared" si="5"/>
        <v>50</v>
      </c>
      <c r="S13" s="69">
        <f t="shared" si="6"/>
        <v>81</v>
      </c>
      <c r="T13" s="67">
        <f t="shared" si="7"/>
        <v>65.32</v>
      </c>
      <c r="U13" s="61">
        <v>16</v>
      </c>
      <c r="V13" s="67">
        <f t="shared" si="8"/>
        <v>12.9</v>
      </c>
      <c r="W13" s="61">
        <v>3.982</v>
      </c>
      <c r="X13" s="67">
        <f t="shared" si="9"/>
        <v>65.32</v>
      </c>
      <c r="Y13" s="69">
        <v>9</v>
      </c>
      <c r="Z13" s="90"/>
    </row>
    <row r="14" s="71" customFormat="1" ht="23.25" customHeight="1" spans="1:26">
      <c r="A14" s="20"/>
      <c r="B14" s="73" t="s">
        <v>22</v>
      </c>
      <c r="C14" s="73" t="s">
        <v>37</v>
      </c>
      <c r="D14" s="61" t="s">
        <v>58</v>
      </c>
      <c r="E14" s="61">
        <v>45</v>
      </c>
      <c r="F14" s="61">
        <v>44</v>
      </c>
      <c r="G14" s="20">
        <f t="shared" si="0"/>
        <v>89</v>
      </c>
      <c r="H14" s="61">
        <v>41</v>
      </c>
      <c r="I14" s="61">
        <v>44</v>
      </c>
      <c r="J14" s="20">
        <f t="shared" si="1"/>
        <v>85</v>
      </c>
      <c r="K14" s="66">
        <f t="shared" si="2"/>
        <v>95.51</v>
      </c>
      <c r="L14" s="61">
        <v>3</v>
      </c>
      <c r="M14" s="61">
        <v>4</v>
      </c>
      <c r="N14" s="61">
        <v>10</v>
      </c>
      <c r="O14" s="66">
        <f t="shared" si="3"/>
        <v>17</v>
      </c>
      <c r="P14" s="67">
        <f t="shared" si="4"/>
        <v>20</v>
      </c>
      <c r="Q14" s="61">
        <v>57</v>
      </c>
      <c r="R14" s="67">
        <f t="shared" si="5"/>
        <v>64.04</v>
      </c>
      <c r="S14" s="69">
        <f t="shared" si="6"/>
        <v>74</v>
      </c>
      <c r="T14" s="67">
        <f t="shared" si="7"/>
        <v>83.15</v>
      </c>
      <c r="U14" s="61">
        <v>8</v>
      </c>
      <c r="V14" s="67">
        <f t="shared" si="8"/>
        <v>8.99</v>
      </c>
      <c r="W14" s="61">
        <v>4.0208</v>
      </c>
      <c r="X14" s="67">
        <f t="shared" si="9"/>
        <v>83.15</v>
      </c>
      <c r="Y14" s="69">
        <v>10</v>
      </c>
      <c r="Z14" s="90"/>
    </row>
    <row r="15" s="71" customFormat="1" ht="23.25" customHeight="1" spans="1:26">
      <c r="A15" s="20"/>
      <c r="B15" s="73" t="s">
        <v>22</v>
      </c>
      <c r="C15" s="73" t="s">
        <v>34</v>
      </c>
      <c r="D15" s="61" t="s">
        <v>34</v>
      </c>
      <c r="E15" s="61">
        <v>37</v>
      </c>
      <c r="F15" s="61">
        <v>17</v>
      </c>
      <c r="G15" s="20">
        <f t="shared" si="0"/>
        <v>54</v>
      </c>
      <c r="H15" s="61">
        <v>36</v>
      </c>
      <c r="I15" s="61">
        <v>16</v>
      </c>
      <c r="J15" s="20">
        <f t="shared" si="1"/>
        <v>52</v>
      </c>
      <c r="K15" s="66">
        <f t="shared" si="2"/>
        <v>96.3</v>
      </c>
      <c r="L15" s="61">
        <v>2</v>
      </c>
      <c r="M15" s="61">
        <v>3</v>
      </c>
      <c r="N15" s="61">
        <v>2</v>
      </c>
      <c r="O15" s="66">
        <f t="shared" si="3"/>
        <v>7</v>
      </c>
      <c r="P15" s="67">
        <f t="shared" si="4"/>
        <v>13.46</v>
      </c>
      <c r="Q15" s="61">
        <v>40</v>
      </c>
      <c r="R15" s="67">
        <f t="shared" si="5"/>
        <v>74.07</v>
      </c>
      <c r="S15" s="69">
        <f t="shared" si="6"/>
        <v>47</v>
      </c>
      <c r="T15" s="67">
        <f t="shared" si="7"/>
        <v>87.04</v>
      </c>
      <c r="U15" s="61">
        <v>3</v>
      </c>
      <c r="V15" s="67">
        <f t="shared" si="8"/>
        <v>5.56</v>
      </c>
      <c r="W15" s="61">
        <v>4.0428</v>
      </c>
      <c r="X15" s="67">
        <f t="shared" si="9"/>
        <v>87.04</v>
      </c>
      <c r="Y15" s="69">
        <v>11</v>
      </c>
      <c r="Z15" s="90"/>
    </row>
    <row r="16" s="71" customFormat="1" ht="23.25" customHeight="1" spans="1:26">
      <c r="A16" s="20"/>
      <c r="B16" s="73" t="s">
        <v>22</v>
      </c>
      <c r="C16" s="73" t="s">
        <v>38</v>
      </c>
      <c r="D16" s="61" t="s">
        <v>38</v>
      </c>
      <c r="E16" s="61">
        <v>72</v>
      </c>
      <c r="F16" s="61">
        <v>77</v>
      </c>
      <c r="G16" s="20">
        <f t="shared" si="0"/>
        <v>149</v>
      </c>
      <c r="H16" s="61">
        <v>68</v>
      </c>
      <c r="I16" s="61">
        <v>71</v>
      </c>
      <c r="J16" s="20">
        <f t="shared" si="1"/>
        <v>139</v>
      </c>
      <c r="K16" s="66">
        <f t="shared" si="2"/>
        <v>93.29</v>
      </c>
      <c r="L16" s="61">
        <v>5</v>
      </c>
      <c r="M16" s="61">
        <v>7</v>
      </c>
      <c r="N16" s="61">
        <v>12</v>
      </c>
      <c r="O16" s="66">
        <f t="shared" si="3"/>
        <v>24</v>
      </c>
      <c r="P16" s="67">
        <f t="shared" si="4"/>
        <v>17.27</v>
      </c>
      <c r="Q16" s="61">
        <v>81</v>
      </c>
      <c r="R16" s="67">
        <f t="shared" si="5"/>
        <v>54.36</v>
      </c>
      <c r="S16" s="69">
        <f t="shared" si="6"/>
        <v>105</v>
      </c>
      <c r="T16" s="67">
        <f t="shared" si="7"/>
        <v>70.47</v>
      </c>
      <c r="U16" s="61">
        <v>32</v>
      </c>
      <c r="V16" s="67">
        <f t="shared" si="8"/>
        <v>21.48</v>
      </c>
      <c r="W16" s="61">
        <v>4.0617</v>
      </c>
      <c r="X16" s="67">
        <f t="shared" si="9"/>
        <v>70.47</v>
      </c>
      <c r="Y16" s="69">
        <v>12</v>
      </c>
      <c r="Z16" s="90"/>
    </row>
    <row r="17" s="71" customFormat="1" ht="23.25" customHeight="1" spans="1:26">
      <c r="A17" s="20"/>
      <c r="B17" s="73" t="s">
        <v>22</v>
      </c>
      <c r="C17" s="73" t="s">
        <v>39</v>
      </c>
      <c r="D17" s="61" t="s">
        <v>39</v>
      </c>
      <c r="E17" s="61">
        <v>75</v>
      </c>
      <c r="F17" s="61">
        <v>44</v>
      </c>
      <c r="G17" s="20">
        <f t="shared" si="0"/>
        <v>119</v>
      </c>
      <c r="H17" s="61">
        <v>71</v>
      </c>
      <c r="I17" s="61">
        <v>43</v>
      </c>
      <c r="J17" s="20">
        <f t="shared" si="1"/>
        <v>114</v>
      </c>
      <c r="K17" s="66">
        <f t="shared" si="2"/>
        <v>95.8</v>
      </c>
      <c r="L17" s="61">
        <v>4</v>
      </c>
      <c r="M17" s="61">
        <v>6</v>
      </c>
      <c r="N17" s="61">
        <v>11</v>
      </c>
      <c r="O17" s="66">
        <f t="shared" si="3"/>
        <v>21</v>
      </c>
      <c r="P17" s="67">
        <f t="shared" si="4"/>
        <v>18.42</v>
      </c>
      <c r="Q17" s="61">
        <v>75</v>
      </c>
      <c r="R17" s="67">
        <f t="shared" si="5"/>
        <v>63.03</v>
      </c>
      <c r="S17" s="69">
        <f t="shared" si="6"/>
        <v>96</v>
      </c>
      <c r="T17" s="67">
        <f t="shared" si="7"/>
        <v>80.67</v>
      </c>
      <c r="U17" s="61">
        <v>18</v>
      </c>
      <c r="V17" s="67">
        <f t="shared" si="8"/>
        <v>15.13</v>
      </c>
      <c r="W17" s="61">
        <v>4.1108</v>
      </c>
      <c r="X17" s="67">
        <f t="shared" si="9"/>
        <v>80.67</v>
      </c>
      <c r="Y17" s="69">
        <v>13</v>
      </c>
      <c r="Z17" s="90"/>
    </row>
    <row r="18" s="71" customFormat="1" ht="23.25" customHeight="1" spans="1:26">
      <c r="A18" s="20"/>
      <c r="B18" s="73" t="s">
        <v>22</v>
      </c>
      <c r="C18" s="73" t="s">
        <v>40</v>
      </c>
      <c r="D18" s="61" t="s">
        <v>40</v>
      </c>
      <c r="E18" s="61">
        <v>57</v>
      </c>
      <c r="F18" s="61">
        <v>50</v>
      </c>
      <c r="G18" s="20">
        <f t="shared" si="0"/>
        <v>107</v>
      </c>
      <c r="H18" s="61">
        <v>53</v>
      </c>
      <c r="I18" s="61">
        <v>50</v>
      </c>
      <c r="J18" s="20">
        <f t="shared" si="1"/>
        <v>103</v>
      </c>
      <c r="K18" s="66">
        <f t="shared" si="2"/>
        <v>96.26</v>
      </c>
      <c r="L18" s="61">
        <v>2</v>
      </c>
      <c r="M18" s="61">
        <v>4</v>
      </c>
      <c r="N18" s="61">
        <v>8</v>
      </c>
      <c r="O18" s="66">
        <f t="shared" si="3"/>
        <v>14</v>
      </c>
      <c r="P18" s="67">
        <f t="shared" si="4"/>
        <v>13.59</v>
      </c>
      <c r="Q18" s="61">
        <v>60</v>
      </c>
      <c r="R18" s="67">
        <f t="shared" si="5"/>
        <v>56.07</v>
      </c>
      <c r="S18" s="69">
        <f t="shared" si="6"/>
        <v>74</v>
      </c>
      <c r="T18" s="67">
        <f t="shared" si="7"/>
        <v>69.16</v>
      </c>
      <c r="U18" s="61">
        <v>26</v>
      </c>
      <c r="V18" s="67">
        <f t="shared" si="8"/>
        <v>24.3</v>
      </c>
      <c r="W18" s="61">
        <v>4.1959</v>
      </c>
      <c r="X18" s="67">
        <f t="shared" si="9"/>
        <v>69.16</v>
      </c>
      <c r="Y18" s="69">
        <v>14</v>
      </c>
      <c r="Z18" s="90"/>
    </row>
    <row r="19" s="71" customFormat="1" ht="23.25" customHeight="1" spans="1:27">
      <c r="A19" s="20"/>
      <c r="B19" s="73" t="s">
        <v>22</v>
      </c>
      <c r="C19" s="73" t="s">
        <v>45</v>
      </c>
      <c r="D19" s="61" t="s">
        <v>59</v>
      </c>
      <c r="E19" s="61">
        <v>38</v>
      </c>
      <c r="F19" s="61">
        <v>41</v>
      </c>
      <c r="G19" s="20">
        <f t="shared" si="0"/>
        <v>79</v>
      </c>
      <c r="H19" s="61">
        <v>34</v>
      </c>
      <c r="I19" s="61">
        <v>35</v>
      </c>
      <c r="J19" s="20">
        <f t="shared" si="1"/>
        <v>69</v>
      </c>
      <c r="K19" s="66">
        <f t="shared" si="2"/>
        <v>87.34</v>
      </c>
      <c r="L19" s="61">
        <v>1</v>
      </c>
      <c r="M19" s="61">
        <v>3</v>
      </c>
      <c r="N19" s="61">
        <v>3</v>
      </c>
      <c r="O19" s="66">
        <f t="shared" si="3"/>
        <v>7</v>
      </c>
      <c r="P19" s="67">
        <f t="shared" si="4"/>
        <v>10.14</v>
      </c>
      <c r="Q19" s="61">
        <v>46</v>
      </c>
      <c r="R19" s="67">
        <f t="shared" si="5"/>
        <v>58.23</v>
      </c>
      <c r="S19" s="69">
        <f t="shared" si="6"/>
        <v>53</v>
      </c>
      <c r="T19" s="67">
        <f t="shared" si="7"/>
        <v>67.09</v>
      </c>
      <c r="U19" s="61">
        <v>16</v>
      </c>
      <c r="V19" s="67">
        <f t="shared" si="8"/>
        <v>20.25</v>
      </c>
      <c r="W19" s="61">
        <v>4.2139</v>
      </c>
      <c r="X19" s="67">
        <f t="shared" si="9"/>
        <v>67.09</v>
      </c>
      <c r="Y19" s="69">
        <v>15</v>
      </c>
      <c r="Z19" s="90"/>
      <c r="AA19" s="91"/>
    </row>
    <row r="20" s="71" customFormat="1" ht="23.25" customHeight="1" spans="1:26">
      <c r="A20" s="20"/>
      <c r="B20" s="73" t="s">
        <v>22</v>
      </c>
      <c r="C20" s="73" t="s">
        <v>41</v>
      </c>
      <c r="D20" s="61" t="s">
        <v>41</v>
      </c>
      <c r="E20" s="61">
        <v>66</v>
      </c>
      <c r="F20" s="61">
        <v>60</v>
      </c>
      <c r="G20" s="20">
        <f t="shared" si="0"/>
        <v>126</v>
      </c>
      <c r="H20" s="61">
        <v>60</v>
      </c>
      <c r="I20" s="61">
        <v>55</v>
      </c>
      <c r="J20" s="20">
        <f t="shared" si="1"/>
        <v>115</v>
      </c>
      <c r="K20" s="66">
        <f t="shared" si="2"/>
        <v>91.27</v>
      </c>
      <c r="L20" s="61">
        <v>4</v>
      </c>
      <c r="M20" s="61">
        <v>4</v>
      </c>
      <c r="N20" s="61">
        <v>9</v>
      </c>
      <c r="O20" s="66">
        <f t="shared" si="3"/>
        <v>17</v>
      </c>
      <c r="P20" s="67">
        <f t="shared" si="4"/>
        <v>14.78</v>
      </c>
      <c r="Q20" s="61">
        <v>45</v>
      </c>
      <c r="R20" s="67">
        <f t="shared" si="5"/>
        <v>35.71</v>
      </c>
      <c r="S20" s="69">
        <f t="shared" si="6"/>
        <v>62</v>
      </c>
      <c r="T20" s="67">
        <f t="shared" si="7"/>
        <v>49.21</v>
      </c>
      <c r="U20" s="61">
        <v>47</v>
      </c>
      <c r="V20" s="67">
        <f t="shared" si="8"/>
        <v>37.3</v>
      </c>
      <c r="W20" s="61">
        <v>4.2379</v>
      </c>
      <c r="X20" s="67">
        <f t="shared" si="9"/>
        <v>49.21</v>
      </c>
      <c r="Y20" s="69">
        <v>16</v>
      </c>
      <c r="Z20" s="90"/>
    </row>
    <row r="21" s="71" customFormat="1" ht="23.25" customHeight="1" spans="1:26">
      <c r="A21" s="20"/>
      <c r="B21" s="73" t="s">
        <v>22</v>
      </c>
      <c r="C21" s="73" t="s">
        <v>42</v>
      </c>
      <c r="D21" s="61" t="s">
        <v>42</v>
      </c>
      <c r="E21" s="61">
        <v>74</v>
      </c>
      <c r="F21" s="61">
        <v>54</v>
      </c>
      <c r="G21" s="20">
        <f t="shared" si="0"/>
        <v>128</v>
      </c>
      <c r="H21" s="61">
        <v>73</v>
      </c>
      <c r="I21" s="61">
        <v>53</v>
      </c>
      <c r="J21" s="20">
        <f t="shared" si="1"/>
        <v>126</v>
      </c>
      <c r="K21" s="66">
        <f t="shared" si="2"/>
        <v>98.44</v>
      </c>
      <c r="L21" s="61">
        <v>2</v>
      </c>
      <c r="M21" s="61">
        <v>5</v>
      </c>
      <c r="N21" s="61">
        <v>14</v>
      </c>
      <c r="O21" s="66">
        <f t="shared" si="3"/>
        <v>21</v>
      </c>
      <c r="P21" s="67">
        <f t="shared" si="4"/>
        <v>16.67</v>
      </c>
      <c r="Q21" s="61">
        <v>58</v>
      </c>
      <c r="R21" s="67">
        <f t="shared" si="5"/>
        <v>45.31</v>
      </c>
      <c r="S21" s="69">
        <f t="shared" si="6"/>
        <v>79</v>
      </c>
      <c r="T21" s="67">
        <f t="shared" si="7"/>
        <v>61.72</v>
      </c>
      <c r="U21" s="61">
        <v>47</v>
      </c>
      <c r="V21" s="67">
        <f t="shared" si="8"/>
        <v>36.72</v>
      </c>
      <c r="W21" s="61">
        <v>4.2892</v>
      </c>
      <c r="X21" s="67">
        <f t="shared" si="9"/>
        <v>61.72</v>
      </c>
      <c r="Y21" s="69">
        <v>17</v>
      </c>
      <c r="Z21" s="90"/>
    </row>
    <row r="22" s="71" customFormat="1" ht="23.25" customHeight="1" spans="1:26">
      <c r="A22" s="20"/>
      <c r="B22" s="73" t="s">
        <v>22</v>
      </c>
      <c r="C22" s="73" t="s">
        <v>43</v>
      </c>
      <c r="D22" s="61" t="s">
        <v>43</v>
      </c>
      <c r="E22" s="61">
        <v>58</v>
      </c>
      <c r="F22" s="61">
        <v>53</v>
      </c>
      <c r="G22" s="20">
        <f t="shared" si="0"/>
        <v>111</v>
      </c>
      <c r="H22" s="61">
        <v>55</v>
      </c>
      <c r="I22" s="61">
        <v>50</v>
      </c>
      <c r="J22" s="20">
        <f t="shared" si="1"/>
        <v>105</v>
      </c>
      <c r="K22" s="66">
        <f t="shared" si="2"/>
        <v>94.59</v>
      </c>
      <c r="L22" s="61">
        <v>2</v>
      </c>
      <c r="M22" s="61">
        <v>1</v>
      </c>
      <c r="N22" s="61">
        <v>7</v>
      </c>
      <c r="O22" s="66">
        <f t="shared" si="3"/>
        <v>10</v>
      </c>
      <c r="P22" s="67">
        <f t="shared" si="4"/>
        <v>9.52</v>
      </c>
      <c r="Q22" s="61">
        <v>59</v>
      </c>
      <c r="R22" s="67">
        <f t="shared" si="5"/>
        <v>53.15</v>
      </c>
      <c r="S22" s="69">
        <f t="shared" si="6"/>
        <v>69</v>
      </c>
      <c r="T22" s="67">
        <f t="shared" si="7"/>
        <v>62.16</v>
      </c>
      <c r="U22" s="61">
        <v>36</v>
      </c>
      <c r="V22" s="67">
        <f t="shared" si="8"/>
        <v>32.43</v>
      </c>
      <c r="W22" s="61">
        <v>4.3558</v>
      </c>
      <c r="X22" s="67">
        <f t="shared" si="9"/>
        <v>62.16</v>
      </c>
      <c r="Y22" s="69">
        <v>18</v>
      </c>
      <c r="Z22" s="90"/>
    </row>
    <row r="23" s="71" customFormat="1" ht="23.25" customHeight="1" spans="1:26">
      <c r="A23" s="20"/>
      <c r="B23" s="73" t="s">
        <v>22</v>
      </c>
      <c r="C23" s="73" t="s">
        <v>44</v>
      </c>
      <c r="D23" s="61" t="s">
        <v>44</v>
      </c>
      <c r="E23" s="61">
        <v>46</v>
      </c>
      <c r="F23" s="61">
        <v>38</v>
      </c>
      <c r="G23" s="20">
        <f t="shared" si="0"/>
        <v>84</v>
      </c>
      <c r="H23" s="61">
        <v>46</v>
      </c>
      <c r="I23" s="61">
        <v>38</v>
      </c>
      <c r="J23" s="20">
        <f t="shared" si="1"/>
        <v>84</v>
      </c>
      <c r="K23" s="66">
        <f t="shared" si="2"/>
        <v>100</v>
      </c>
      <c r="L23" s="61">
        <v>2</v>
      </c>
      <c r="M23" s="61">
        <v>2</v>
      </c>
      <c r="N23" s="61">
        <v>5</v>
      </c>
      <c r="O23" s="66">
        <f t="shared" si="3"/>
        <v>9</v>
      </c>
      <c r="P23" s="67">
        <f t="shared" si="4"/>
        <v>10.71</v>
      </c>
      <c r="Q23" s="61">
        <v>39</v>
      </c>
      <c r="R23" s="67">
        <f t="shared" si="5"/>
        <v>46.43</v>
      </c>
      <c r="S23" s="69">
        <f t="shared" si="6"/>
        <v>48</v>
      </c>
      <c r="T23" s="67">
        <f t="shared" si="7"/>
        <v>57.14</v>
      </c>
      <c r="U23" s="61">
        <v>36</v>
      </c>
      <c r="V23" s="67">
        <f t="shared" si="8"/>
        <v>42.86</v>
      </c>
      <c r="W23" s="61">
        <v>4.3895</v>
      </c>
      <c r="X23" s="67">
        <f t="shared" si="9"/>
        <v>57.14</v>
      </c>
      <c r="Y23" s="69">
        <v>19</v>
      </c>
      <c r="Z23" s="90"/>
    </row>
    <row r="24" s="71" customFormat="1" ht="23.25" customHeight="1" spans="1:26">
      <c r="A24" s="20"/>
      <c r="B24" s="73" t="s">
        <v>22</v>
      </c>
      <c r="C24" s="73" t="s">
        <v>46</v>
      </c>
      <c r="D24" s="61" t="s">
        <v>46</v>
      </c>
      <c r="E24" s="61">
        <v>20</v>
      </c>
      <c r="F24" s="61">
        <v>20</v>
      </c>
      <c r="G24" s="20">
        <f t="shared" si="0"/>
        <v>40</v>
      </c>
      <c r="H24" s="61">
        <v>20</v>
      </c>
      <c r="I24" s="61">
        <v>20</v>
      </c>
      <c r="J24" s="20">
        <f t="shared" si="1"/>
        <v>40</v>
      </c>
      <c r="K24" s="66">
        <f t="shared" si="2"/>
        <v>100</v>
      </c>
      <c r="L24" s="61">
        <v>2</v>
      </c>
      <c r="M24" s="61">
        <v>1</v>
      </c>
      <c r="N24" s="61">
        <v>2</v>
      </c>
      <c r="O24" s="66">
        <f t="shared" si="3"/>
        <v>5</v>
      </c>
      <c r="P24" s="67">
        <f t="shared" si="4"/>
        <v>12.5</v>
      </c>
      <c r="Q24" s="61">
        <v>13</v>
      </c>
      <c r="R24" s="67">
        <f t="shared" si="5"/>
        <v>32.5</v>
      </c>
      <c r="S24" s="69">
        <f t="shared" si="6"/>
        <v>18</v>
      </c>
      <c r="T24" s="67">
        <f t="shared" si="7"/>
        <v>45</v>
      </c>
      <c r="U24" s="61">
        <v>22</v>
      </c>
      <c r="V24" s="67">
        <f t="shared" si="8"/>
        <v>55</v>
      </c>
      <c r="W24" s="61">
        <v>4.4204</v>
      </c>
      <c r="X24" s="67">
        <f t="shared" si="9"/>
        <v>45</v>
      </c>
      <c r="Y24" s="69">
        <v>20</v>
      </c>
      <c r="Z24" s="90"/>
    </row>
    <row r="25" s="71" customFormat="1" ht="23.25" customHeight="1" spans="1:26">
      <c r="A25" s="20"/>
      <c r="B25" s="73" t="s">
        <v>22</v>
      </c>
      <c r="C25" s="73" t="s">
        <v>47</v>
      </c>
      <c r="D25" s="61" t="s">
        <v>60</v>
      </c>
      <c r="E25" s="61">
        <v>41</v>
      </c>
      <c r="F25" s="61">
        <v>24</v>
      </c>
      <c r="G25" s="20">
        <f t="shared" si="0"/>
        <v>65</v>
      </c>
      <c r="H25" s="61">
        <v>41</v>
      </c>
      <c r="I25" s="61">
        <v>24</v>
      </c>
      <c r="J25" s="20">
        <f t="shared" si="1"/>
        <v>65</v>
      </c>
      <c r="K25" s="66">
        <f t="shared" si="2"/>
        <v>100</v>
      </c>
      <c r="L25" s="61">
        <v>0</v>
      </c>
      <c r="M25" s="61">
        <v>1</v>
      </c>
      <c r="N25" s="61">
        <v>5</v>
      </c>
      <c r="O25" s="66">
        <f t="shared" si="3"/>
        <v>6</v>
      </c>
      <c r="P25" s="67">
        <f t="shared" si="4"/>
        <v>9.23</v>
      </c>
      <c r="Q25" s="61">
        <v>26</v>
      </c>
      <c r="R25" s="67">
        <f t="shared" si="5"/>
        <v>40</v>
      </c>
      <c r="S25" s="69">
        <f t="shared" si="6"/>
        <v>32</v>
      </c>
      <c r="T25" s="67">
        <f t="shared" si="7"/>
        <v>49.23</v>
      </c>
      <c r="U25" s="61">
        <v>31</v>
      </c>
      <c r="V25" s="67">
        <f t="shared" si="8"/>
        <v>47.69</v>
      </c>
      <c r="W25" s="61">
        <v>4.4737</v>
      </c>
      <c r="X25" s="67">
        <f t="shared" si="9"/>
        <v>49.23</v>
      </c>
      <c r="Y25" s="69">
        <v>21</v>
      </c>
      <c r="Z25" s="90"/>
    </row>
    <row r="26" s="71" customFormat="1" ht="23.25" customHeight="1" spans="1:26">
      <c r="A26" s="20"/>
      <c r="B26" s="73" t="s">
        <v>22</v>
      </c>
      <c r="C26" s="73" t="s">
        <v>48</v>
      </c>
      <c r="D26" s="61" t="s">
        <v>48</v>
      </c>
      <c r="E26" s="61">
        <v>34</v>
      </c>
      <c r="F26" s="61">
        <v>27</v>
      </c>
      <c r="G26" s="20">
        <f t="shared" si="0"/>
        <v>61</v>
      </c>
      <c r="H26" s="61">
        <v>33</v>
      </c>
      <c r="I26" s="61">
        <v>27</v>
      </c>
      <c r="J26" s="20">
        <f t="shared" si="1"/>
        <v>60</v>
      </c>
      <c r="K26" s="66">
        <f t="shared" si="2"/>
        <v>98.36</v>
      </c>
      <c r="L26" s="61">
        <v>1</v>
      </c>
      <c r="M26" s="61">
        <v>0</v>
      </c>
      <c r="N26" s="61">
        <v>3</v>
      </c>
      <c r="O26" s="66">
        <f t="shared" si="3"/>
        <v>4</v>
      </c>
      <c r="P26" s="67">
        <f t="shared" si="4"/>
        <v>6.67</v>
      </c>
      <c r="Q26" s="61">
        <v>28</v>
      </c>
      <c r="R26" s="67">
        <f t="shared" si="5"/>
        <v>45.9</v>
      </c>
      <c r="S26" s="69">
        <f t="shared" si="6"/>
        <v>32</v>
      </c>
      <c r="T26" s="67">
        <f t="shared" si="7"/>
        <v>52.46</v>
      </c>
      <c r="U26" s="61">
        <v>28</v>
      </c>
      <c r="V26" s="67">
        <f t="shared" si="8"/>
        <v>45.9</v>
      </c>
      <c r="W26" s="61">
        <v>4.5269</v>
      </c>
      <c r="X26" s="67">
        <f t="shared" si="9"/>
        <v>52.46</v>
      </c>
      <c r="Y26" s="69">
        <v>22</v>
      </c>
      <c r="Z26" s="90"/>
    </row>
    <row r="27" s="71" customFormat="1" ht="23.25" customHeight="1" spans="1:26">
      <c r="A27" s="20"/>
      <c r="B27" s="73" t="s">
        <v>22</v>
      </c>
      <c r="C27" s="73" t="s">
        <v>45</v>
      </c>
      <c r="D27" s="61" t="s">
        <v>61</v>
      </c>
      <c r="E27" s="61">
        <v>28</v>
      </c>
      <c r="F27" s="61">
        <v>26</v>
      </c>
      <c r="G27" s="20">
        <f t="shared" si="0"/>
        <v>54</v>
      </c>
      <c r="H27" s="61">
        <v>27</v>
      </c>
      <c r="I27" s="61">
        <v>25</v>
      </c>
      <c r="J27" s="20">
        <f t="shared" si="1"/>
        <v>52</v>
      </c>
      <c r="K27" s="66">
        <f t="shared" si="2"/>
        <v>96.3</v>
      </c>
      <c r="L27" s="61">
        <v>2</v>
      </c>
      <c r="M27" s="61">
        <v>1</v>
      </c>
      <c r="N27" s="61">
        <v>0</v>
      </c>
      <c r="O27" s="66">
        <f t="shared" si="3"/>
        <v>3</v>
      </c>
      <c r="P27" s="67">
        <f t="shared" si="4"/>
        <v>5.77</v>
      </c>
      <c r="Q27" s="61">
        <v>17</v>
      </c>
      <c r="R27" s="67">
        <f t="shared" si="5"/>
        <v>31.48</v>
      </c>
      <c r="S27" s="69">
        <f t="shared" si="6"/>
        <v>20</v>
      </c>
      <c r="T27" s="67">
        <f t="shared" si="7"/>
        <v>37.04</v>
      </c>
      <c r="U27" s="61">
        <v>31</v>
      </c>
      <c r="V27" s="67">
        <f t="shared" si="8"/>
        <v>57.41</v>
      </c>
      <c r="W27" s="61">
        <v>4.5765</v>
      </c>
      <c r="X27" s="67">
        <f t="shared" si="9"/>
        <v>37.04</v>
      </c>
      <c r="Y27" s="69">
        <v>23</v>
      </c>
      <c r="Z27" s="90"/>
    </row>
    <row r="28" s="71" customFormat="1" ht="23.25" customHeight="1" spans="1:26">
      <c r="A28" s="20"/>
      <c r="B28" s="73"/>
      <c r="C28" s="73"/>
      <c r="D28" s="73"/>
      <c r="E28" s="20"/>
      <c r="F28" s="20"/>
      <c r="G28" s="20"/>
      <c r="H28" s="20"/>
      <c r="I28" s="20"/>
      <c r="J28" s="20"/>
      <c r="K28" s="66"/>
      <c r="L28" s="20"/>
      <c r="M28" s="20"/>
      <c r="N28" s="20"/>
      <c r="O28" s="20"/>
      <c r="P28" s="67"/>
      <c r="Q28" s="20"/>
      <c r="R28" s="67"/>
      <c r="S28" s="69"/>
      <c r="T28" s="67"/>
      <c r="U28" s="20"/>
      <c r="V28" s="67"/>
      <c r="W28" s="85"/>
      <c r="X28" s="67"/>
      <c r="Y28" s="69"/>
      <c r="Z28" s="90"/>
    </row>
    <row r="29" s="71" customFormat="1" ht="23.25" customHeight="1" spans="1:26">
      <c r="A29" s="20"/>
      <c r="B29" s="73"/>
      <c r="C29" s="73"/>
      <c r="D29" s="73"/>
      <c r="E29" s="20"/>
      <c r="F29" s="20"/>
      <c r="G29" s="20"/>
      <c r="H29" s="20"/>
      <c r="I29" s="20"/>
      <c r="J29" s="20"/>
      <c r="K29" s="66"/>
      <c r="L29" s="20"/>
      <c r="M29" s="20"/>
      <c r="N29" s="20"/>
      <c r="O29" s="20"/>
      <c r="P29" s="67"/>
      <c r="Q29" s="20"/>
      <c r="R29" s="67"/>
      <c r="S29" s="69"/>
      <c r="T29" s="67"/>
      <c r="U29" s="20"/>
      <c r="V29" s="67"/>
      <c r="W29" s="85"/>
      <c r="X29" s="67"/>
      <c r="Y29" s="69"/>
      <c r="Z29" s="90"/>
    </row>
    <row r="30" s="71" customFormat="1" ht="23.25" customHeight="1" spans="1:26">
      <c r="A30" s="20"/>
      <c r="B30" s="73"/>
      <c r="C30" s="73"/>
      <c r="D30" s="73"/>
      <c r="E30" s="20"/>
      <c r="F30" s="20"/>
      <c r="G30" s="20"/>
      <c r="H30" s="20"/>
      <c r="I30" s="20"/>
      <c r="J30" s="20"/>
      <c r="K30" s="66"/>
      <c r="L30" s="20"/>
      <c r="M30" s="20"/>
      <c r="N30" s="20"/>
      <c r="O30" s="20"/>
      <c r="P30" s="67"/>
      <c r="Q30" s="20"/>
      <c r="R30" s="67"/>
      <c r="S30" s="69"/>
      <c r="T30" s="67"/>
      <c r="U30" s="20"/>
      <c r="V30" s="67"/>
      <c r="W30" s="85"/>
      <c r="X30" s="67"/>
      <c r="Y30" s="69"/>
      <c r="Z30" s="90"/>
    </row>
    <row r="31" s="71" customFormat="1" ht="23.25" customHeight="1" spans="1:26">
      <c r="A31" s="20"/>
      <c r="B31" s="73"/>
      <c r="C31" s="74"/>
      <c r="D31" s="74"/>
      <c r="E31" s="75"/>
      <c r="F31" s="75"/>
      <c r="G31" s="20"/>
      <c r="H31" s="75"/>
      <c r="I31" s="75"/>
      <c r="J31" s="20"/>
      <c r="K31" s="80"/>
      <c r="L31" s="75"/>
      <c r="M31" s="75"/>
      <c r="N31" s="75"/>
      <c r="O31" s="20"/>
      <c r="P31" s="81"/>
      <c r="Q31" s="75"/>
      <c r="R31" s="81"/>
      <c r="S31" s="69"/>
      <c r="T31" s="81"/>
      <c r="U31" s="75"/>
      <c r="V31" s="81"/>
      <c r="W31" s="86"/>
      <c r="X31" s="67"/>
      <c r="Y31" s="69"/>
      <c r="Z31" s="90"/>
    </row>
    <row r="32" ht="17.25" spans="1:24">
      <c r="A32" s="76"/>
      <c r="B32" s="77"/>
      <c r="C32" s="77"/>
      <c r="D32" s="78"/>
      <c r="E32" s="79"/>
      <c r="F32" s="79"/>
      <c r="G32" s="79"/>
      <c r="H32" s="79"/>
      <c r="I32" s="79"/>
      <c r="J32" s="79"/>
      <c r="K32" s="82"/>
      <c r="L32" s="83"/>
      <c r="M32" s="83"/>
      <c r="N32" s="83"/>
      <c r="O32" s="83"/>
      <c r="P32" s="84"/>
      <c r="Q32" s="83"/>
      <c r="R32" s="82"/>
      <c r="S32" s="87"/>
      <c r="T32" s="82"/>
      <c r="U32" s="83"/>
      <c r="V32" s="82"/>
      <c r="W32" s="88"/>
      <c r="X32" s="89"/>
    </row>
    <row r="42" spans="23:23">
      <c r="W42" t="s">
        <v>62</v>
      </c>
    </row>
  </sheetData>
  <mergeCells count="26">
    <mergeCell ref="A1:Y1"/>
    <mergeCell ref="E2:G2"/>
    <mergeCell ref="H2:J2"/>
    <mergeCell ref="L2:W2"/>
    <mergeCell ref="O3:P3"/>
    <mergeCell ref="Q3:R3"/>
    <mergeCell ref="S3:T3"/>
    <mergeCell ref="U3:V3"/>
    <mergeCell ref="A32:D32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3:J4"/>
    <mergeCell ref="K2:K4"/>
    <mergeCell ref="L3:L4"/>
    <mergeCell ref="M3:M4"/>
    <mergeCell ref="N3:N4"/>
    <mergeCell ref="W3:W4"/>
    <mergeCell ref="X2:X4"/>
    <mergeCell ref="Y2:Y4"/>
  </mergeCells>
  <pageMargins left="0.708661417322835" right="0.358333333333333" top="0.558333333333333" bottom="0.441666666666667" header="0.31496062992126" footer="0.31496062992126"/>
  <pageSetup paperSize="1" scale="57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0"/>
  <sheetViews>
    <sheetView topLeftCell="A18" workbookViewId="0">
      <selection activeCell="K11" sqref="K11"/>
    </sheetView>
  </sheetViews>
  <sheetFormatPr defaultColWidth="8.85714285714286" defaultRowHeight="15"/>
  <cols>
    <col min="1" max="1" width="14.4285714285714" customWidth="1"/>
    <col min="2" max="2" width="14.7142857142857" customWidth="1"/>
    <col min="3" max="8" width="5" customWidth="1"/>
    <col min="9" max="9" width="6.42857142857143" customWidth="1"/>
    <col min="10" max="13" width="5" customWidth="1"/>
    <col min="14" max="14" width="6.71428571428571" customWidth="1"/>
    <col min="15" max="15" width="5.57142857142857" customWidth="1"/>
    <col min="16" max="16" width="5.71428571428571" customWidth="1"/>
    <col min="17" max="17" width="5" customWidth="1"/>
    <col min="18" max="18" width="6.28571428571429" customWidth="1"/>
    <col min="19" max="19" width="5.57142857142857" customWidth="1"/>
    <col min="20" max="20" width="5.71428571428571" customWidth="1"/>
    <col min="21" max="21" width="8.28571428571429" customWidth="1"/>
    <col min="22" max="22" width="10"/>
    <col min="23" max="23" width="9.57142857142857" customWidth="1"/>
  </cols>
  <sheetData>
    <row r="1" ht="24" customHeight="1" spans="1:23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ht="37.5" customHeight="1" spans="1:23">
      <c r="A2" s="3" t="s">
        <v>52</v>
      </c>
      <c r="B2" s="6" t="s">
        <v>53</v>
      </c>
      <c r="C2" s="54" t="s">
        <v>5</v>
      </c>
      <c r="D2" s="55"/>
      <c r="E2" s="56"/>
      <c r="F2" s="57" t="s">
        <v>6</v>
      </c>
      <c r="G2" s="58"/>
      <c r="H2" s="58"/>
      <c r="I2" s="24" t="s">
        <v>7</v>
      </c>
      <c r="J2" s="47" t="s">
        <v>8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51"/>
      <c r="V2" s="6" t="s">
        <v>9</v>
      </c>
      <c r="W2" s="6" t="s">
        <v>28</v>
      </c>
    </row>
    <row r="3" ht="21" customHeight="1" spans="1:23">
      <c r="A3" s="3"/>
      <c r="B3" s="59"/>
      <c r="C3" s="5" t="s">
        <v>11</v>
      </c>
      <c r="D3" s="5" t="s">
        <v>12</v>
      </c>
      <c r="E3" s="5" t="s">
        <v>13</v>
      </c>
      <c r="F3" s="5" t="s">
        <v>11</v>
      </c>
      <c r="G3" s="5" t="s">
        <v>12</v>
      </c>
      <c r="H3" s="5" t="s">
        <v>13</v>
      </c>
      <c r="I3" s="25"/>
      <c r="J3" s="6" t="s">
        <v>14</v>
      </c>
      <c r="K3" s="6" t="s">
        <v>15</v>
      </c>
      <c r="L3" s="6" t="s">
        <v>16</v>
      </c>
      <c r="M3" s="47" t="s">
        <v>17</v>
      </c>
      <c r="N3" s="51"/>
      <c r="O3" s="47" t="s">
        <v>18</v>
      </c>
      <c r="P3" s="51"/>
      <c r="Q3" s="47" t="s">
        <v>19</v>
      </c>
      <c r="R3" s="51"/>
      <c r="S3" s="54">
        <v>0</v>
      </c>
      <c r="T3" s="56"/>
      <c r="U3" s="5" t="s">
        <v>20</v>
      </c>
      <c r="V3" s="59"/>
      <c r="W3" s="59"/>
    </row>
    <row r="4" ht="18.75" customHeight="1" spans="1:23">
      <c r="A4" s="5"/>
      <c r="B4" s="59"/>
      <c r="C4" s="7"/>
      <c r="D4" s="7"/>
      <c r="E4" s="7"/>
      <c r="F4" s="7"/>
      <c r="G4" s="7"/>
      <c r="H4" s="7"/>
      <c r="I4" s="25"/>
      <c r="J4" s="59"/>
      <c r="K4" s="59"/>
      <c r="L4" s="59"/>
      <c r="M4" s="65" t="s">
        <v>13</v>
      </c>
      <c r="N4" s="65" t="s">
        <v>21</v>
      </c>
      <c r="O4" s="65" t="s">
        <v>13</v>
      </c>
      <c r="P4" s="65" t="s">
        <v>21</v>
      </c>
      <c r="Q4" s="65" t="s">
        <v>13</v>
      </c>
      <c r="R4" s="65" t="s">
        <v>21</v>
      </c>
      <c r="S4" s="65" t="s">
        <v>13</v>
      </c>
      <c r="T4" s="65" t="s">
        <v>21</v>
      </c>
      <c r="U4" s="7"/>
      <c r="V4" s="59"/>
      <c r="W4" s="59"/>
    </row>
    <row r="5" ht="22.5" customHeight="1" spans="1:23">
      <c r="A5" s="60" t="s">
        <v>22</v>
      </c>
      <c r="B5" s="61" t="s">
        <v>29</v>
      </c>
      <c r="C5" s="20">
        <v>23</v>
      </c>
      <c r="D5" s="20">
        <v>27</v>
      </c>
      <c r="E5" s="20">
        <f>SUM(C5:D5)</f>
        <v>50</v>
      </c>
      <c r="F5" s="20">
        <v>23</v>
      </c>
      <c r="G5" s="20">
        <v>27</v>
      </c>
      <c r="H5" s="20">
        <f>SUM(F5:G5)</f>
        <v>50</v>
      </c>
      <c r="I5" s="66">
        <f>ROUND((H5/E5)*100,2)</f>
        <v>100</v>
      </c>
      <c r="J5" s="20">
        <v>12</v>
      </c>
      <c r="K5" s="20">
        <v>9</v>
      </c>
      <c r="L5" s="20">
        <v>18</v>
      </c>
      <c r="M5" s="20">
        <f>SUM(J5:L5)</f>
        <v>39</v>
      </c>
      <c r="N5" s="67">
        <f>ROUND((M5/H5)*100,2)</f>
        <v>78</v>
      </c>
      <c r="O5" s="67">
        <v>11</v>
      </c>
      <c r="P5" s="67">
        <f>ROUND((O5/H5)*100,2)</f>
        <v>22</v>
      </c>
      <c r="Q5" s="69">
        <f>M5+O5</f>
        <v>50</v>
      </c>
      <c r="R5" s="67">
        <f>ROUND((Q5/H5)*100,2)</f>
        <v>100</v>
      </c>
      <c r="S5" s="67">
        <v>0</v>
      </c>
      <c r="T5" s="67">
        <f>ROUND((S5/H5)*100,2)</f>
        <v>0</v>
      </c>
      <c r="U5" s="61">
        <v>3.0363</v>
      </c>
      <c r="V5" s="67">
        <f>R5</f>
        <v>100</v>
      </c>
      <c r="W5" s="69">
        <v>1</v>
      </c>
    </row>
    <row r="6" ht="22.5" customHeight="1" spans="1:23">
      <c r="A6" s="60" t="s">
        <v>22</v>
      </c>
      <c r="B6" s="61" t="s">
        <v>30</v>
      </c>
      <c r="C6" s="20">
        <v>91</v>
      </c>
      <c r="D6" s="20">
        <v>70</v>
      </c>
      <c r="E6" s="20">
        <f t="shared" ref="E6:E14" si="0">SUM(C6:D6)</f>
        <v>161</v>
      </c>
      <c r="F6" s="20">
        <v>89</v>
      </c>
      <c r="G6" s="20">
        <v>65</v>
      </c>
      <c r="H6" s="20">
        <f t="shared" ref="H6:H14" si="1">SUM(F6:G6)</f>
        <v>154</v>
      </c>
      <c r="I6" s="66">
        <f t="shared" ref="I6:I14" si="2">ROUND((H6/E6)*100,2)</f>
        <v>95.65</v>
      </c>
      <c r="J6" s="20">
        <v>8</v>
      </c>
      <c r="K6" s="20">
        <v>12</v>
      </c>
      <c r="L6" s="20">
        <v>24</v>
      </c>
      <c r="M6" s="20">
        <f t="shared" ref="M6:M14" si="3">SUM(J6:L6)</f>
        <v>44</v>
      </c>
      <c r="N6" s="67">
        <f t="shared" ref="N6:N14" si="4">ROUND((M6/H6)*100,2)</f>
        <v>28.57</v>
      </c>
      <c r="O6" s="67">
        <v>95</v>
      </c>
      <c r="P6" s="67">
        <f t="shared" ref="P6:P14" si="5">ROUND((O6/H6)*100,2)</f>
        <v>61.69</v>
      </c>
      <c r="Q6" s="69">
        <f t="shared" ref="Q6:Q14" si="6">M6+O6</f>
        <v>139</v>
      </c>
      <c r="R6" s="67">
        <f t="shared" ref="R6:R14" si="7">ROUND((Q6/H6)*100,2)</f>
        <v>90.26</v>
      </c>
      <c r="S6" s="67">
        <v>15</v>
      </c>
      <c r="T6" s="67">
        <f t="shared" ref="T6:T14" si="8">ROUND((S6/H6)*100,2)</f>
        <v>9.74</v>
      </c>
      <c r="U6" s="61">
        <v>3.8038</v>
      </c>
      <c r="V6" s="67">
        <f t="shared" ref="V6:V14" si="9">R6</f>
        <v>90.26</v>
      </c>
      <c r="W6" s="69">
        <v>2</v>
      </c>
    </row>
    <row r="7" ht="22.5" customHeight="1" spans="1:23">
      <c r="A7" s="60" t="s">
        <v>22</v>
      </c>
      <c r="B7" s="61" t="s">
        <v>55</v>
      </c>
      <c r="C7" s="20">
        <v>50</v>
      </c>
      <c r="D7" s="20">
        <v>33</v>
      </c>
      <c r="E7" s="20">
        <f t="shared" si="0"/>
        <v>83</v>
      </c>
      <c r="F7" s="20">
        <v>46</v>
      </c>
      <c r="G7" s="20">
        <v>32</v>
      </c>
      <c r="H7" s="20">
        <f t="shared" si="1"/>
        <v>78</v>
      </c>
      <c r="I7" s="66">
        <f t="shared" si="2"/>
        <v>93.98</v>
      </c>
      <c r="J7" s="20">
        <v>5</v>
      </c>
      <c r="K7" s="20">
        <v>2</v>
      </c>
      <c r="L7" s="20">
        <v>14</v>
      </c>
      <c r="M7" s="20">
        <f t="shared" si="3"/>
        <v>21</v>
      </c>
      <c r="N7" s="67">
        <f t="shared" si="4"/>
        <v>26.92</v>
      </c>
      <c r="O7" s="67">
        <v>53</v>
      </c>
      <c r="P7" s="67">
        <f t="shared" si="5"/>
        <v>67.95</v>
      </c>
      <c r="Q7" s="69">
        <f t="shared" si="6"/>
        <v>74</v>
      </c>
      <c r="R7" s="67">
        <f t="shared" si="7"/>
        <v>94.87</v>
      </c>
      <c r="S7" s="67">
        <v>4</v>
      </c>
      <c r="T7" s="67">
        <f t="shared" si="8"/>
        <v>5.13</v>
      </c>
      <c r="U7" s="61">
        <v>3.8541</v>
      </c>
      <c r="V7" s="67">
        <f t="shared" si="9"/>
        <v>94.87</v>
      </c>
      <c r="W7" s="69">
        <v>3</v>
      </c>
    </row>
    <row r="8" ht="22.5" customHeight="1" spans="1:23">
      <c r="A8" s="60" t="s">
        <v>22</v>
      </c>
      <c r="B8" s="61" t="s">
        <v>56</v>
      </c>
      <c r="C8" s="20">
        <v>52</v>
      </c>
      <c r="D8" s="20">
        <v>45</v>
      </c>
      <c r="E8" s="20">
        <f t="shared" si="0"/>
        <v>97</v>
      </c>
      <c r="F8" s="20">
        <v>50</v>
      </c>
      <c r="G8" s="20">
        <v>44</v>
      </c>
      <c r="H8" s="20">
        <f t="shared" si="1"/>
        <v>94</v>
      </c>
      <c r="I8" s="66">
        <f t="shared" si="2"/>
        <v>96.91</v>
      </c>
      <c r="J8" s="20">
        <v>2</v>
      </c>
      <c r="K8" s="20">
        <v>9</v>
      </c>
      <c r="L8" s="20">
        <v>8</v>
      </c>
      <c r="M8" s="20">
        <f t="shared" si="3"/>
        <v>19</v>
      </c>
      <c r="N8" s="67">
        <f t="shared" si="4"/>
        <v>20.21</v>
      </c>
      <c r="O8" s="67">
        <v>70</v>
      </c>
      <c r="P8" s="67">
        <f t="shared" si="5"/>
        <v>74.47</v>
      </c>
      <c r="Q8" s="69">
        <f t="shared" si="6"/>
        <v>89</v>
      </c>
      <c r="R8" s="67">
        <f t="shared" si="7"/>
        <v>94.68</v>
      </c>
      <c r="S8" s="67">
        <v>5</v>
      </c>
      <c r="T8" s="67">
        <f t="shared" si="8"/>
        <v>5.32</v>
      </c>
      <c r="U8" s="61">
        <v>3.8672</v>
      </c>
      <c r="V8" s="67">
        <f t="shared" si="9"/>
        <v>94.68</v>
      </c>
      <c r="W8" s="69">
        <v>4</v>
      </c>
    </row>
    <row r="9" ht="22.5" customHeight="1" spans="1:23">
      <c r="A9" s="60" t="s">
        <v>22</v>
      </c>
      <c r="B9" s="61" t="s">
        <v>32</v>
      </c>
      <c r="C9" s="20">
        <v>56</v>
      </c>
      <c r="D9" s="20">
        <v>43</v>
      </c>
      <c r="E9" s="20">
        <f t="shared" si="0"/>
        <v>99</v>
      </c>
      <c r="F9" s="20">
        <v>54</v>
      </c>
      <c r="G9" s="20">
        <v>39</v>
      </c>
      <c r="H9" s="20">
        <f t="shared" si="1"/>
        <v>93</v>
      </c>
      <c r="I9" s="66">
        <f t="shared" si="2"/>
        <v>93.94</v>
      </c>
      <c r="J9" s="20">
        <v>4</v>
      </c>
      <c r="K9" s="20">
        <v>3</v>
      </c>
      <c r="L9" s="20">
        <v>16</v>
      </c>
      <c r="M9" s="20">
        <f t="shared" si="3"/>
        <v>23</v>
      </c>
      <c r="N9" s="67">
        <f t="shared" si="4"/>
        <v>24.73</v>
      </c>
      <c r="O9" s="67">
        <v>66</v>
      </c>
      <c r="P9" s="67">
        <f t="shared" si="5"/>
        <v>70.97</v>
      </c>
      <c r="Q9" s="69">
        <f t="shared" si="6"/>
        <v>89</v>
      </c>
      <c r="R9" s="67">
        <f t="shared" si="7"/>
        <v>95.7</v>
      </c>
      <c r="S9" s="67">
        <v>4</v>
      </c>
      <c r="T9" s="67">
        <f t="shared" si="8"/>
        <v>4.3</v>
      </c>
      <c r="U9" s="61">
        <v>3.8988</v>
      </c>
      <c r="V9" s="67">
        <f t="shared" si="9"/>
        <v>95.7</v>
      </c>
      <c r="W9" s="69">
        <v>5</v>
      </c>
    </row>
    <row r="10" ht="22.5" customHeight="1" spans="1:23">
      <c r="A10" s="60" t="s">
        <v>22</v>
      </c>
      <c r="B10" s="61" t="s">
        <v>57</v>
      </c>
      <c r="C10" s="20">
        <v>21</v>
      </c>
      <c r="D10" s="20">
        <v>19</v>
      </c>
      <c r="E10" s="20">
        <f t="shared" si="0"/>
        <v>40</v>
      </c>
      <c r="F10" s="20">
        <v>19</v>
      </c>
      <c r="G10" s="20">
        <v>19</v>
      </c>
      <c r="H10" s="20">
        <f t="shared" si="1"/>
        <v>38</v>
      </c>
      <c r="I10" s="66">
        <f t="shared" si="2"/>
        <v>95</v>
      </c>
      <c r="J10" s="20">
        <v>2</v>
      </c>
      <c r="K10" s="20">
        <v>4</v>
      </c>
      <c r="L10" s="20">
        <v>2</v>
      </c>
      <c r="M10" s="20">
        <f t="shared" si="3"/>
        <v>8</v>
      </c>
      <c r="N10" s="67">
        <f t="shared" si="4"/>
        <v>21.05</v>
      </c>
      <c r="O10" s="67">
        <v>24</v>
      </c>
      <c r="P10" s="67">
        <f t="shared" si="5"/>
        <v>63.16</v>
      </c>
      <c r="Q10" s="69">
        <f t="shared" si="6"/>
        <v>32</v>
      </c>
      <c r="R10" s="67">
        <f t="shared" si="7"/>
        <v>84.21</v>
      </c>
      <c r="S10" s="67">
        <v>6</v>
      </c>
      <c r="T10" s="67">
        <f t="shared" si="8"/>
        <v>15.79</v>
      </c>
      <c r="U10" s="61">
        <v>3.9386</v>
      </c>
      <c r="V10" s="67">
        <f t="shared" si="9"/>
        <v>84.21</v>
      </c>
      <c r="W10" s="69">
        <v>6</v>
      </c>
    </row>
    <row r="11" ht="22.5" customHeight="1" spans="1:23">
      <c r="A11" s="60" t="s">
        <v>22</v>
      </c>
      <c r="B11" s="61" t="s">
        <v>33</v>
      </c>
      <c r="C11" s="20">
        <v>52</v>
      </c>
      <c r="D11" s="20">
        <v>51</v>
      </c>
      <c r="E11" s="20">
        <f t="shared" si="0"/>
        <v>103</v>
      </c>
      <c r="F11" s="20">
        <v>51</v>
      </c>
      <c r="G11" s="20">
        <v>49</v>
      </c>
      <c r="H11" s="20">
        <f t="shared" si="1"/>
        <v>100</v>
      </c>
      <c r="I11" s="66">
        <f t="shared" si="2"/>
        <v>97.09</v>
      </c>
      <c r="J11" s="20">
        <v>7</v>
      </c>
      <c r="K11" s="20">
        <v>6</v>
      </c>
      <c r="L11" s="20">
        <v>8</v>
      </c>
      <c r="M11" s="20">
        <f t="shared" si="3"/>
        <v>21</v>
      </c>
      <c r="N11" s="67">
        <f t="shared" si="4"/>
        <v>21</v>
      </c>
      <c r="O11" s="67">
        <v>56</v>
      </c>
      <c r="P11" s="67">
        <f t="shared" si="5"/>
        <v>56</v>
      </c>
      <c r="Q11" s="69">
        <f t="shared" si="6"/>
        <v>77</v>
      </c>
      <c r="R11" s="67">
        <f t="shared" si="7"/>
        <v>77</v>
      </c>
      <c r="S11" s="67">
        <v>23</v>
      </c>
      <c r="T11" s="67">
        <f t="shared" si="8"/>
        <v>23</v>
      </c>
      <c r="U11" s="61">
        <v>3.9468</v>
      </c>
      <c r="V11" s="67">
        <f t="shared" si="9"/>
        <v>77</v>
      </c>
      <c r="W11" s="69">
        <v>7</v>
      </c>
    </row>
    <row r="12" ht="22.5" customHeight="1" spans="1:23">
      <c r="A12" s="60" t="s">
        <v>22</v>
      </c>
      <c r="B12" s="61" t="s">
        <v>35</v>
      </c>
      <c r="C12" s="20">
        <v>45</v>
      </c>
      <c r="D12" s="20">
        <v>30</v>
      </c>
      <c r="E12" s="20">
        <f t="shared" si="0"/>
        <v>75</v>
      </c>
      <c r="F12" s="20">
        <v>42</v>
      </c>
      <c r="G12" s="20">
        <v>28</v>
      </c>
      <c r="H12" s="20">
        <f t="shared" si="1"/>
        <v>70</v>
      </c>
      <c r="I12" s="66">
        <f t="shared" si="2"/>
        <v>93.33</v>
      </c>
      <c r="J12" s="20">
        <v>7</v>
      </c>
      <c r="K12" s="20">
        <v>3</v>
      </c>
      <c r="L12" s="20">
        <v>6</v>
      </c>
      <c r="M12" s="20">
        <f t="shared" si="3"/>
        <v>16</v>
      </c>
      <c r="N12" s="67">
        <f t="shared" si="4"/>
        <v>22.86</v>
      </c>
      <c r="O12" s="67">
        <v>41</v>
      </c>
      <c r="P12" s="67">
        <f t="shared" si="5"/>
        <v>58.57</v>
      </c>
      <c r="Q12" s="69">
        <f t="shared" si="6"/>
        <v>57</v>
      </c>
      <c r="R12" s="67">
        <f t="shared" si="7"/>
        <v>81.43</v>
      </c>
      <c r="S12" s="67">
        <v>13</v>
      </c>
      <c r="T12" s="67">
        <f t="shared" si="8"/>
        <v>18.57</v>
      </c>
      <c r="U12" s="61">
        <v>3.9718</v>
      </c>
      <c r="V12" s="67">
        <f t="shared" si="9"/>
        <v>81.43</v>
      </c>
      <c r="W12" s="69">
        <v>8</v>
      </c>
    </row>
    <row r="13" ht="22.5" customHeight="1" spans="1:23">
      <c r="A13" s="60" t="s">
        <v>22</v>
      </c>
      <c r="B13" s="61" t="s">
        <v>36</v>
      </c>
      <c r="C13" s="20">
        <v>70</v>
      </c>
      <c r="D13" s="20">
        <v>54</v>
      </c>
      <c r="E13" s="20">
        <f t="shared" si="0"/>
        <v>124</v>
      </c>
      <c r="F13" s="20">
        <v>62</v>
      </c>
      <c r="G13" s="20">
        <v>53</v>
      </c>
      <c r="H13" s="20">
        <f t="shared" si="1"/>
        <v>115</v>
      </c>
      <c r="I13" s="66">
        <f t="shared" si="2"/>
        <v>92.74</v>
      </c>
      <c r="J13" s="20">
        <v>5</v>
      </c>
      <c r="K13" s="20">
        <v>9</v>
      </c>
      <c r="L13" s="20">
        <v>5</v>
      </c>
      <c r="M13" s="20">
        <f t="shared" si="3"/>
        <v>19</v>
      </c>
      <c r="N13" s="67">
        <f t="shared" si="4"/>
        <v>16.52</v>
      </c>
      <c r="O13" s="67">
        <v>62</v>
      </c>
      <c r="P13" s="67">
        <f t="shared" si="5"/>
        <v>53.91</v>
      </c>
      <c r="Q13" s="69">
        <f t="shared" si="6"/>
        <v>81</v>
      </c>
      <c r="R13" s="67">
        <f t="shared" si="7"/>
        <v>70.43</v>
      </c>
      <c r="S13" s="67">
        <v>16</v>
      </c>
      <c r="T13" s="67">
        <f t="shared" si="8"/>
        <v>13.91</v>
      </c>
      <c r="U13" s="61">
        <v>3.982</v>
      </c>
      <c r="V13" s="67">
        <f t="shared" si="9"/>
        <v>70.43</v>
      </c>
      <c r="W13" s="69">
        <v>9</v>
      </c>
    </row>
    <row r="14" ht="22.5" customHeight="1" spans="1:23">
      <c r="A14" s="60" t="s">
        <v>22</v>
      </c>
      <c r="B14" s="61" t="s">
        <v>58</v>
      </c>
      <c r="C14" s="20">
        <v>45</v>
      </c>
      <c r="D14" s="20">
        <v>44</v>
      </c>
      <c r="E14" s="20">
        <f t="shared" si="0"/>
        <v>89</v>
      </c>
      <c r="F14" s="20">
        <v>41</v>
      </c>
      <c r="G14" s="20">
        <v>44</v>
      </c>
      <c r="H14" s="20">
        <f t="shared" si="1"/>
        <v>85</v>
      </c>
      <c r="I14" s="66">
        <f t="shared" si="2"/>
        <v>95.51</v>
      </c>
      <c r="J14" s="20">
        <v>3</v>
      </c>
      <c r="K14" s="20">
        <v>4</v>
      </c>
      <c r="L14" s="20">
        <v>10</v>
      </c>
      <c r="M14" s="20">
        <f t="shared" si="3"/>
        <v>17</v>
      </c>
      <c r="N14" s="67">
        <f t="shared" si="4"/>
        <v>20</v>
      </c>
      <c r="O14" s="67">
        <v>57</v>
      </c>
      <c r="P14" s="67">
        <f t="shared" si="5"/>
        <v>67.06</v>
      </c>
      <c r="Q14" s="69">
        <f t="shared" si="6"/>
        <v>74</v>
      </c>
      <c r="R14" s="67">
        <f t="shared" si="7"/>
        <v>87.06</v>
      </c>
      <c r="S14" s="67">
        <v>6</v>
      </c>
      <c r="T14" s="67">
        <f t="shared" si="8"/>
        <v>7.06</v>
      </c>
      <c r="U14" s="61">
        <v>4.0208</v>
      </c>
      <c r="V14" s="67">
        <f t="shared" si="9"/>
        <v>87.06</v>
      </c>
      <c r="W14" s="69">
        <v>10</v>
      </c>
    </row>
    <row r="15" ht="17.25" customHeight="1" spans="1:23">
      <c r="A15" s="62"/>
      <c r="B15" s="62"/>
      <c r="C15" s="63"/>
      <c r="D15" s="63"/>
      <c r="E15" s="63"/>
      <c r="F15" s="63"/>
      <c r="G15" s="63"/>
      <c r="H15" s="63"/>
      <c r="I15" s="68"/>
      <c r="J15" s="63"/>
      <c r="K15" s="63"/>
      <c r="L15" s="63"/>
      <c r="M15" s="63"/>
      <c r="N15" s="68"/>
      <c r="O15" s="63"/>
      <c r="P15" s="68"/>
      <c r="Q15" s="63"/>
      <c r="R15" s="68"/>
      <c r="S15" s="63"/>
      <c r="T15" s="68"/>
      <c r="U15" s="70"/>
      <c r="V15" s="68"/>
      <c r="W15" s="63"/>
    </row>
    <row r="16" ht="17.25" customHeight="1" spans="1:23">
      <c r="A16" s="62"/>
      <c r="B16" s="62"/>
      <c r="C16" s="63"/>
      <c r="D16" s="63"/>
      <c r="E16" s="63"/>
      <c r="F16" s="63"/>
      <c r="G16" s="63"/>
      <c r="H16" s="63"/>
      <c r="I16" s="68"/>
      <c r="J16" s="63"/>
      <c r="K16" s="63"/>
      <c r="L16" s="63"/>
      <c r="M16" s="63"/>
      <c r="N16" s="68"/>
      <c r="O16" s="63"/>
      <c r="P16" s="68"/>
      <c r="Q16" s="63"/>
      <c r="R16" s="68"/>
      <c r="S16" s="63"/>
      <c r="T16" s="68"/>
      <c r="U16" s="70"/>
      <c r="V16" s="68"/>
      <c r="W16" s="63"/>
    </row>
    <row r="17" ht="22.5" customHeight="1" spans="1:23">
      <c r="A17" s="64" t="s">
        <v>64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  <row r="18" ht="22.5" customHeight="1" spans="1:23">
      <c r="A18" s="3" t="s">
        <v>52</v>
      </c>
      <c r="B18" s="6" t="s">
        <v>53</v>
      </c>
      <c r="C18" s="54" t="s">
        <v>5</v>
      </c>
      <c r="D18" s="55"/>
      <c r="E18" s="56"/>
      <c r="F18" s="57" t="s">
        <v>6</v>
      </c>
      <c r="G18" s="58"/>
      <c r="H18" s="58"/>
      <c r="I18" s="24" t="s">
        <v>7</v>
      </c>
      <c r="J18" s="47" t="s">
        <v>8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51"/>
      <c r="V18" s="6" t="s">
        <v>9</v>
      </c>
      <c r="W18" s="6" t="s">
        <v>28</v>
      </c>
    </row>
    <row r="19" ht="22.5" customHeight="1" spans="1:23">
      <c r="A19" s="3"/>
      <c r="B19" s="59"/>
      <c r="C19" s="5" t="s">
        <v>11</v>
      </c>
      <c r="D19" s="5" t="s">
        <v>12</v>
      </c>
      <c r="E19" s="5" t="s">
        <v>13</v>
      </c>
      <c r="F19" s="5" t="s">
        <v>11</v>
      </c>
      <c r="G19" s="5" t="s">
        <v>12</v>
      </c>
      <c r="H19" s="5" t="s">
        <v>13</v>
      </c>
      <c r="I19" s="25"/>
      <c r="J19" s="6" t="s">
        <v>14</v>
      </c>
      <c r="K19" s="6" t="s">
        <v>15</v>
      </c>
      <c r="L19" s="6" t="s">
        <v>16</v>
      </c>
      <c r="M19" s="47" t="s">
        <v>17</v>
      </c>
      <c r="N19" s="51"/>
      <c r="O19" s="47" t="s">
        <v>18</v>
      </c>
      <c r="P19" s="51"/>
      <c r="Q19" s="47" t="s">
        <v>19</v>
      </c>
      <c r="R19" s="51"/>
      <c r="S19" s="54">
        <v>0</v>
      </c>
      <c r="T19" s="56"/>
      <c r="U19" s="5" t="s">
        <v>20</v>
      </c>
      <c r="V19" s="59"/>
      <c r="W19" s="59"/>
    </row>
    <row r="20" ht="22.5" customHeight="1" spans="1:23">
      <c r="A20" s="5"/>
      <c r="B20" s="59"/>
      <c r="C20" s="7"/>
      <c r="D20" s="7"/>
      <c r="E20" s="7"/>
      <c r="F20" s="7"/>
      <c r="G20" s="7"/>
      <c r="H20" s="7"/>
      <c r="I20" s="25"/>
      <c r="J20" s="59"/>
      <c r="K20" s="59"/>
      <c r="L20" s="59"/>
      <c r="M20" s="65" t="s">
        <v>13</v>
      </c>
      <c r="N20" s="65" t="s">
        <v>21</v>
      </c>
      <c r="O20" s="65" t="s">
        <v>13</v>
      </c>
      <c r="P20" s="65" t="s">
        <v>21</v>
      </c>
      <c r="Q20" s="65" t="s">
        <v>13</v>
      </c>
      <c r="R20" s="65" t="s">
        <v>21</v>
      </c>
      <c r="S20" s="65" t="s">
        <v>13</v>
      </c>
      <c r="T20" s="65" t="s">
        <v>21</v>
      </c>
      <c r="U20" s="7"/>
      <c r="V20" s="59"/>
      <c r="W20" s="59"/>
    </row>
    <row r="21" ht="22.5" customHeight="1" spans="1:23">
      <c r="A21" s="10" t="s">
        <v>22</v>
      </c>
      <c r="B21" s="61" t="s">
        <v>40</v>
      </c>
      <c r="C21" s="27">
        <v>57</v>
      </c>
      <c r="D21" s="27">
        <v>50</v>
      </c>
      <c r="E21" s="20">
        <f t="shared" ref="E21:E30" si="10">SUM(C21:D21)</f>
        <v>107</v>
      </c>
      <c r="F21" s="27">
        <v>53</v>
      </c>
      <c r="G21" s="27">
        <v>50</v>
      </c>
      <c r="H21" s="20">
        <f t="shared" ref="H21:H30" si="11">SUM(F21:G21)</f>
        <v>103</v>
      </c>
      <c r="I21" s="66">
        <f t="shared" ref="I21:I30" si="12">ROUND((H21/E21)*100,2)</f>
        <v>96.26</v>
      </c>
      <c r="J21" s="27">
        <v>2</v>
      </c>
      <c r="K21" s="27">
        <v>4</v>
      </c>
      <c r="L21" s="27">
        <v>8</v>
      </c>
      <c r="M21" s="66">
        <f t="shared" ref="M21:M30" si="13">SUM(J21:L21)</f>
        <v>14</v>
      </c>
      <c r="N21" s="67">
        <f t="shared" ref="N21:N30" si="14">ROUND((M21/H21)*100,2)</f>
        <v>13.59</v>
      </c>
      <c r="O21" s="27">
        <v>60</v>
      </c>
      <c r="P21" s="67">
        <f t="shared" ref="P21:P30" si="15">ROUND((O21/E21)*100,2)</f>
        <v>56.07</v>
      </c>
      <c r="Q21" s="69">
        <f t="shared" ref="Q21:Q30" si="16">M21+O21</f>
        <v>74</v>
      </c>
      <c r="R21" s="67">
        <f t="shared" ref="R21:R30" si="17">ROUND((Q21/E21)*100,2)</f>
        <v>69.16</v>
      </c>
      <c r="S21" s="27">
        <v>26</v>
      </c>
      <c r="T21" s="67">
        <f t="shared" ref="T21:T30" si="18">ROUND((S21/E21)*100,2)</f>
        <v>24.3</v>
      </c>
      <c r="U21" s="27">
        <v>4.1959</v>
      </c>
      <c r="V21" s="67">
        <f t="shared" ref="V21:V30" si="19">R21</f>
        <v>69.16</v>
      </c>
      <c r="W21" s="69">
        <v>14</v>
      </c>
    </row>
    <row r="22" ht="22.5" customHeight="1" spans="1:23">
      <c r="A22" s="10" t="s">
        <v>22</v>
      </c>
      <c r="B22" s="61" t="s">
        <v>59</v>
      </c>
      <c r="C22" s="27">
        <v>38</v>
      </c>
      <c r="D22" s="27">
        <v>41</v>
      </c>
      <c r="E22" s="20">
        <f t="shared" si="10"/>
        <v>79</v>
      </c>
      <c r="F22" s="27">
        <v>34</v>
      </c>
      <c r="G22" s="27">
        <v>35</v>
      </c>
      <c r="H22" s="20">
        <f t="shared" si="11"/>
        <v>69</v>
      </c>
      <c r="I22" s="66">
        <f t="shared" si="12"/>
        <v>87.34</v>
      </c>
      <c r="J22" s="27">
        <v>1</v>
      </c>
      <c r="K22" s="27">
        <v>3</v>
      </c>
      <c r="L22" s="27">
        <v>3</v>
      </c>
      <c r="M22" s="66">
        <f t="shared" si="13"/>
        <v>7</v>
      </c>
      <c r="N22" s="67">
        <f t="shared" si="14"/>
        <v>10.14</v>
      </c>
      <c r="O22" s="27">
        <v>46</v>
      </c>
      <c r="P22" s="67">
        <f t="shared" si="15"/>
        <v>58.23</v>
      </c>
      <c r="Q22" s="69">
        <f t="shared" si="16"/>
        <v>53</v>
      </c>
      <c r="R22" s="67">
        <f t="shared" si="17"/>
        <v>67.09</v>
      </c>
      <c r="S22" s="27">
        <v>16</v>
      </c>
      <c r="T22" s="67">
        <f t="shared" si="18"/>
        <v>20.25</v>
      </c>
      <c r="U22" s="27">
        <v>4.2139</v>
      </c>
      <c r="V22" s="67">
        <f t="shared" si="19"/>
        <v>67.09</v>
      </c>
      <c r="W22" s="69">
        <v>15</v>
      </c>
    </row>
    <row r="23" ht="22.5" customHeight="1" spans="1:23">
      <c r="A23" s="10" t="s">
        <v>22</v>
      </c>
      <c r="B23" s="61" t="s">
        <v>41</v>
      </c>
      <c r="C23" s="27">
        <v>66</v>
      </c>
      <c r="D23" s="27">
        <v>60</v>
      </c>
      <c r="E23" s="20">
        <f t="shared" si="10"/>
        <v>126</v>
      </c>
      <c r="F23" s="27">
        <v>60</v>
      </c>
      <c r="G23" s="27">
        <v>55</v>
      </c>
      <c r="H23" s="20">
        <f t="shared" si="11"/>
        <v>115</v>
      </c>
      <c r="I23" s="66">
        <f t="shared" si="12"/>
        <v>91.27</v>
      </c>
      <c r="J23" s="27">
        <v>4</v>
      </c>
      <c r="K23" s="27">
        <v>4</v>
      </c>
      <c r="L23" s="27">
        <v>9</v>
      </c>
      <c r="M23" s="66">
        <f t="shared" si="13"/>
        <v>17</v>
      </c>
      <c r="N23" s="67">
        <f t="shared" si="14"/>
        <v>14.78</v>
      </c>
      <c r="O23" s="27">
        <v>45</v>
      </c>
      <c r="P23" s="67">
        <f t="shared" si="15"/>
        <v>35.71</v>
      </c>
      <c r="Q23" s="69">
        <f t="shared" si="16"/>
        <v>62</v>
      </c>
      <c r="R23" s="67">
        <f t="shared" si="17"/>
        <v>49.21</v>
      </c>
      <c r="S23" s="27">
        <v>47</v>
      </c>
      <c r="T23" s="67">
        <f t="shared" si="18"/>
        <v>37.3</v>
      </c>
      <c r="U23" s="27">
        <v>4.2379</v>
      </c>
      <c r="V23" s="67">
        <f t="shared" si="19"/>
        <v>49.21</v>
      </c>
      <c r="W23" s="69">
        <v>16</v>
      </c>
    </row>
    <row r="24" ht="22.5" customHeight="1" spans="1:23">
      <c r="A24" s="10" t="s">
        <v>22</v>
      </c>
      <c r="B24" s="61" t="s">
        <v>42</v>
      </c>
      <c r="C24" s="27">
        <v>74</v>
      </c>
      <c r="D24" s="27">
        <v>54</v>
      </c>
      <c r="E24" s="20">
        <f t="shared" si="10"/>
        <v>128</v>
      </c>
      <c r="F24" s="27">
        <v>73</v>
      </c>
      <c r="G24" s="27">
        <v>53</v>
      </c>
      <c r="H24" s="20">
        <f t="shared" si="11"/>
        <v>126</v>
      </c>
      <c r="I24" s="66">
        <f t="shared" si="12"/>
        <v>98.44</v>
      </c>
      <c r="J24" s="27">
        <v>2</v>
      </c>
      <c r="K24" s="27">
        <v>5</v>
      </c>
      <c r="L24" s="27">
        <v>14</v>
      </c>
      <c r="M24" s="66">
        <f t="shared" si="13"/>
        <v>21</v>
      </c>
      <c r="N24" s="67">
        <f t="shared" si="14"/>
        <v>16.67</v>
      </c>
      <c r="O24" s="27">
        <v>58</v>
      </c>
      <c r="P24" s="67">
        <f t="shared" si="15"/>
        <v>45.31</v>
      </c>
      <c r="Q24" s="69">
        <f t="shared" si="16"/>
        <v>79</v>
      </c>
      <c r="R24" s="67">
        <f t="shared" si="17"/>
        <v>61.72</v>
      </c>
      <c r="S24" s="27">
        <v>47</v>
      </c>
      <c r="T24" s="67">
        <f t="shared" si="18"/>
        <v>36.72</v>
      </c>
      <c r="U24" s="27">
        <v>4.2892</v>
      </c>
      <c r="V24" s="67">
        <f t="shared" si="19"/>
        <v>61.72</v>
      </c>
      <c r="W24" s="69">
        <v>17</v>
      </c>
    </row>
    <row r="25" ht="22.5" customHeight="1" spans="1:23">
      <c r="A25" s="10" t="s">
        <v>22</v>
      </c>
      <c r="B25" s="61" t="s">
        <v>43</v>
      </c>
      <c r="C25" s="27">
        <v>58</v>
      </c>
      <c r="D25" s="27">
        <v>53</v>
      </c>
      <c r="E25" s="20">
        <f t="shared" si="10"/>
        <v>111</v>
      </c>
      <c r="F25" s="27">
        <v>55</v>
      </c>
      <c r="G25" s="27">
        <v>50</v>
      </c>
      <c r="H25" s="20">
        <f t="shared" si="11"/>
        <v>105</v>
      </c>
      <c r="I25" s="66">
        <f t="shared" si="12"/>
        <v>94.59</v>
      </c>
      <c r="J25" s="27">
        <v>2</v>
      </c>
      <c r="K25" s="27">
        <v>1</v>
      </c>
      <c r="L25" s="27">
        <v>7</v>
      </c>
      <c r="M25" s="66">
        <f t="shared" si="13"/>
        <v>10</v>
      </c>
      <c r="N25" s="67">
        <f t="shared" si="14"/>
        <v>9.52</v>
      </c>
      <c r="O25" s="27">
        <v>59</v>
      </c>
      <c r="P25" s="67">
        <f t="shared" si="15"/>
        <v>53.15</v>
      </c>
      <c r="Q25" s="69">
        <f t="shared" si="16"/>
        <v>69</v>
      </c>
      <c r="R25" s="67">
        <f t="shared" si="17"/>
        <v>62.16</v>
      </c>
      <c r="S25" s="27">
        <v>36</v>
      </c>
      <c r="T25" s="67">
        <f t="shared" si="18"/>
        <v>32.43</v>
      </c>
      <c r="U25" s="27">
        <v>4.3558</v>
      </c>
      <c r="V25" s="67">
        <f t="shared" si="19"/>
        <v>62.16</v>
      </c>
      <c r="W25" s="69">
        <v>18</v>
      </c>
    </row>
    <row r="26" ht="22.5" customHeight="1" spans="1:23">
      <c r="A26" s="10" t="s">
        <v>22</v>
      </c>
      <c r="B26" s="61" t="s">
        <v>44</v>
      </c>
      <c r="C26" s="27">
        <v>46</v>
      </c>
      <c r="D26" s="27">
        <v>38</v>
      </c>
      <c r="E26" s="20">
        <f t="shared" si="10"/>
        <v>84</v>
      </c>
      <c r="F26" s="27">
        <v>46</v>
      </c>
      <c r="G26" s="27">
        <v>38</v>
      </c>
      <c r="H26" s="20">
        <f t="shared" si="11"/>
        <v>84</v>
      </c>
      <c r="I26" s="66">
        <f t="shared" si="12"/>
        <v>100</v>
      </c>
      <c r="J26" s="27">
        <v>2</v>
      </c>
      <c r="K26" s="27">
        <v>2</v>
      </c>
      <c r="L26" s="27">
        <v>5</v>
      </c>
      <c r="M26" s="66">
        <f t="shared" si="13"/>
        <v>9</v>
      </c>
      <c r="N26" s="67">
        <f t="shared" si="14"/>
        <v>10.71</v>
      </c>
      <c r="O26" s="27">
        <v>39</v>
      </c>
      <c r="P26" s="67">
        <f t="shared" si="15"/>
        <v>46.43</v>
      </c>
      <c r="Q26" s="69">
        <f t="shared" si="16"/>
        <v>48</v>
      </c>
      <c r="R26" s="67">
        <f t="shared" si="17"/>
        <v>57.14</v>
      </c>
      <c r="S26" s="27">
        <v>36</v>
      </c>
      <c r="T26" s="67">
        <f t="shared" si="18"/>
        <v>42.86</v>
      </c>
      <c r="U26" s="27">
        <v>4.3895</v>
      </c>
      <c r="V26" s="67">
        <f t="shared" si="19"/>
        <v>57.14</v>
      </c>
      <c r="W26" s="69">
        <v>19</v>
      </c>
    </row>
    <row r="27" ht="22.5" customHeight="1" spans="1:23">
      <c r="A27" s="10" t="s">
        <v>22</v>
      </c>
      <c r="B27" s="61" t="s">
        <v>46</v>
      </c>
      <c r="C27" s="27">
        <v>20</v>
      </c>
      <c r="D27" s="27">
        <v>20</v>
      </c>
      <c r="E27" s="20">
        <f t="shared" si="10"/>
        <v>40</v>
      </c>
      <c r="F27" s="27">
        <v>20</v>
      </c>
      <c r="G27" s="27">
        <v>20</v>
      </c>
      <c r="H27" s="20">
        <f t="shared" si="11"/>
        <v>40</v>
      </c>
      <c r="I27" s="66">
        <f t="shared" si="12"/>
        <v>100</v>
      </c>
      <c r="J27" s="27">
        <v>2</v>
      </c>
      <c r="K27" s="27">
        <v>1</v>
      </c>
      <c r="L27" s="27">
        <v>2</v>
      </c>
      <c r="M27" s="66">
        <f t="shared" si="13"/>
        <v>5</v>
      </c>
      <c r="N27" s="67">
        <f t="shared" si="14"/>
        <v>12.5</v>
      </c>
      <c r="O27" s="27">
        <v>13</v>
      </c>
      <c r="P27" s="67">
        <f t="shared" si="15"/>
        <v>32.5</v>
      </c>
      <c r="Q27" s="69">
        <f t="shared" si="16"/>
        <v>18</v>
      </c>
      <c r="R27" s="67">
        <f t="shared" si="17"/>
        <v>45</v>
      </c>
      <c r="S27" s="27">
        <v>22</v>
      </c>
      <c r="T27" s="67">
        <f t="shared" si="18"/>
        <v>55</v>
      </c>
      <c r="U27" s="27">
        <v>4.4204</v>
      </c>
      <c r="V27" s="67">
        <f t="shared" si="19"/>
        <v>45</v>
      </c>
      <c r="W27" s="69">
        <v>20</v>
      </c>
    </row>
    <row r="28" ht="22.5" customHeight="1" spans="1:23">
      <c r="A28" s="10" t="s">
        <v>22</v>
      </c>
      <c r="B28" s="61" t="s">
        <v>60</v>
      </c>
      <c r="C28" s="27">
        <v>41</v>
      </c>
      <c r="D28" s="27">
        <v>24</v>
      </c>
      <c r="E28" s="20">
        <f t="shared" si="10"/>
        <v>65</v>
      </c>
      <c r="F28" s="27">
        <v>41</v>
      </c>
      <c r="G28" s="27">
        <v>24</v>
      </c>
      <c r="H28" s="20">
        <f t="shared" si="11"/>
        <v>65</v>
      </c>
      <c r="I28" s="66">
        <f t="shared" si="12"/>
        <v>100</v>
      </c>
      <c r="J28" s="27">
        <v>0</v>
      </c>
      <c r="K28" s="27">
        <v>1</v>
      </c>
      <c r="L28" s="27">
        <v>5</v>
      </c>
      <c r="M28" s="66">
        <f t="shared" si="13"/>
        <v>6</v>
      </c>
      <c r="N28" s="67">
        <f t="shared" si="14"/>
        <v>9.23</v>
      </c>
      <c r="O28" s="27">
        <v>26</v>
      </c>
      <c r="P28" s="67">
        <f t="shared" si="15"/>
        <v>40</v>
      </c>
      <c r="Q28" s="69">
        <f t="shared" si="16"/>
        <v>32</v>
      </c>
      <c r="R28" s="67">
        <f t="shared" si="17"/>
        <v>49.23</v>
      </c>
      <c r="S28" s="27">
        <v>31</v>
      </c>
      <c r="T28" s="67">
        <f t="shared" si="18"/>
        <v>47.69</v>
      </c>
      <c r="U28" s="27">
        <v>4.4737</v>
      </c>
      <c r="V28" s="67">
        <f t="shared" si="19"/>
        <v>49.23</v>
      </c>
      <c r="W28" s="69">
        <v>21</v>
      </c>
    </row>
    <row r="29" ht="22.5" customHeight="1" spans="1:23">
      <c r="A29" s="10" t="s">
        <v>22</v>
      </c>
      <c r="B29" s="61" t="s">
        <v>48</v>
      </c>
      <c r="C29" s="27">
        <v>34</v>
      </c>
      <c r="D29" s="27">
        <v>27</v>
      </c>
      <c r="E29" s="20">
        <f t="shared" si="10"/>
        <v>61</v>
      </c>
      <c r="F29" s="27">
        <v>33</v>
      </c>
      <c r="G29" s="27">
        <v>27</v>
      </c>
      <c r="H29" s="20">
        <f t="shared" si="11"/>
        <v>60</v>
      </c>
      <c r="I29" s="66">
        <f t="shared" si="12"/>
        <v>98.36</v>
      </c>
      <c r="J29" s="27">
        <v>1</v>
      </c>
      <c r="K29" s="27">
        <v>0</v>
      </c>
      <c r="L29" s="27">
        <v>3</v>
      </c>
      <c r="M29" s="66">
        <f t="shared" si="13"/>
        <v>4</v>
      </c>
      <c r="N29" s="67">
        <f t="shared" si="14"/>
        <v>6.67</v>
      </c>
      <c r="O29" s="27">
        <v>28</v>
      </c>
      <c r="P29" s="67">
        <f t="shared" si="15"/>
        <v>45.9</v>
      </c>
      <c r="Q29" s="69">
        <f t="shared" si="16"/>
        <v>32</v>
      </c>
      <c r="R29" s="67">
        <f t="shared" si="17"/>
        <v>52.46</v>
      </c>
      <c r="S29" s="27">
        <v>28</v>
      </c>
      <c r="T29" s="67">
        <f t="shared" si="18"/>
        <v>45.9</v>
      </c>
      <c r="U29" s="27">
        <v>4.5269</v>
      </c>
      <c r="V29" s="67">
        <f t="shared" si="19"/>
        <v>52.46</v>
      </c>
      <c r="W29" s="69">
        <v>22</v>
      </c>
    </row>
    <row r="30" ht="22.5" customHeight="1" spans="1:23">
      <c r="A30" s="10" t="s">
        <v>22</v>
      </c>
      <c r="B30" s="61" t="s">
        <v>61</v>
      </c>
      <c r="C30" s="27">
        <v>28</v>
      </c>
      <c r="D30" s="27">
        <v>26</v>
      </c>
      <c r="E30" s="20">
        <f t="shared" si="10"/>
        <v>54</v>
      </c>
      <c r="F30" s="27">
        <v>27</v>
      </c>
      <c r="G30" s="27">
        <v>25</v>
      </c>
      <c r="H30" s="20">
        <f t="shared" si="11"/>
        <v>52</v>
      </c>
      <c r="I30" s="66">
        <f t="shared" si="12"/>
        <v>96.3</v>
      </c>
      <c r="J30" s="27">
        <v>2</v>
      </c>
      <c r="K30" s="27">
        <v>1</v>
      </c>
      <c r="L30" s="27">
        <v>0</v>
      </c>
      <c r="M30" s="66">
        <f t="shared" si="13"/>
        <v>3</v>
      </c>
      <c r="N30" s="67">
        <f t="shared" si="14"/>
        <v>5.77</v>
      </c>
      <c r="O30" s="27">
        <v>17</v>
      </c>
      <c r="P30" s="67">
        <f t="shared" si="15"/>
        <v>31.48</v>
      </c>
      <c r="Q30" s="69">
        <f t="shared" si="16"/>
        <v>20</v>
      </c>
      <c r="R30" s="67">
        <f t="shared" si="17"/>
        <v>37.04</v>
      </c>
      <c r="S30" s="27">
        <v>31</v>
      </c>
      <c r="T30" s="67">
        <f t="shared" si="18"/>
        <v>57.41</v>
      </c>
      <c r="U30" s="27">
        <v>4.5765</v>
      </c>
      <c r="V30" s="67">
        <f t="shared" si="19"/>
        <v>37.04</v>
      </c>
      <c r="W30" s="69">
        <v>23</v>
      </c>
    </row>
  </sheetData>
  <mergeCells count="46">
    <mergeCell ref="A1:W1"/>
    <mergeCell ref="C2:E2"/>
    <mergeCell ref="F2:H2"/>
    <mergeCell ref="J2:U2"/>
    <mergeCell ref="M3:N3"/>
    <mergeCell ref="O3:P3"/>
    <mergeCell ref="Q3:R3"/>
    <mergeCell ref="S3:T3"/>
    <mergeCell ref="A17:W17"/>
    <mergeCell ref="C18:E18"/>
    <mergeCell ref="F18:H18"/>
    <mergeCell ref="J18:U18"/>
    <mergeCell ref="M19:N19"/>
    <mergeCell ref="O19:P19"/>
    <mergeCell ref="Q19:R19"/>
    <mergeCell ref="S19:T19"/>
    <mergeCell ref="A2:A4"/>
    <mergeCell ref="A18:A20"/>
    <mergeCell ref="B2:B4"/>
    <mergeCell ref="B18:B20"/>
    <mergeCell ref="C3:C4"/>
    <mergeCell ref="C19:C20"/>
    <mergeCell ref="D3:D4"/>
    <mergeCell ref="D19:D20"/>
    <mergeCell ref="E3:E4"/>
    <mergeCell ref="E19:E20"/>
    <mergeCell ref="F3:F4"/>
    <mergeCell ref="F19:F20"/>
    <mergeCell ref="G3:G4"/>
    <mergeCell ref="G19:G20"/>
    <mergeCell ref="H3:H4"/>
    <mergeCell ref="H19:H20"/>
    <mergeCell ref="I2:I4"/>
    <mergeCell ref="I18:I20"/>
    <mergeCell ref="J3:J4"/>
    <mergeCell ref="J19:J20"/>
    <mergeCell ref="K3:K4"/>
    <mergeCell ref="K19:K20"/>
    <mergeCell ref="L3:L4"/>
    <mergeCell ref="L19:L20"/>
    <mergeCell ref="U3:U4"/>
    <mergeCell ref="U19:U20"/>
    <mergeCell ref="V2:V4"/>
    <mergeCell ref="V18:V20"/>
    <mergeCell ref="W2:W4"/>
    <mergeCell ref="W18:W20"/>
  </mergeCells>
  <pageMargins left="0.708661417322835" right="0.358333333333333" top="0.558333333333333" bottom="0.441666666666667" header="0.31496062992126" footer="0.31496062992126"/>
  <pageSetup paperSize="1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4"/>
  <sheetViews>
    <sheetView topLeftCell="A17" workbookViewId="0">
      <selection activeCell="D25" sqref="D25"/>
    </sheetView>
  </sheetViews>
  <sheetFormatPr defaultColWidth="9.14285714285714" defaultRowHeight="15"/>
  <cols>
    <col min="1" max="1" width="4.28571428571429" style="1" customWidth="1"/>
    <col min="2" max="2" width="14.4285714285714" style="1" customWidth="1"/>
    <col min="3" max="3" width="12.1428571428571" style="1" customWidth="1"/>
    <col min="4" max="4" width="33.8095238095238" style="1" customWidth="1"/>
    <col min="5" max="13" width="7.28571428571429" style="46" customWidth="1"/>
    <col min="14" max="14" width="5.55238095238095" style="46" customWidth="1"/>
    <col min="15" max="19" width="7.28571428571429" style="46" hidden="1" customWidth="1"/>
    <col min="20" max="20" width="5.3047619047619" style="46" customWidth="1"/>
    <col min="21" max="22" width="7.28571428571429" style="46" hidden="1" customWidth="1"/>
    <col min="23" max="24" width="5.57142857142857" style="1" customWidth="1"/>
    <col min="25" max="25" width="7.14285714285714" style="1" customWidth="1"/>
    <col min="26" max="26" width="5.71428571428571" style="1" customWidth="1"/>
    <col min="27" max="16384" width="9.14285714285714" style="1"/>
  </cols>
  <sheetData>
    <row r="1" ht="24.75" customHeight="1" spans="1:26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75" customHeight="1" spans="1:26">
      <c r="A2" s="3" t="s">
        <v>25</v>
      </c>
      <c r="B2" s="3" t="s">
        <v>3</v>
      </c>
      <c r="C2" s="4" t="s">
        <v>66</v>
      </c>
      <c r="D2" s="5" t="s">
        <v>67</v>
      </c>
      <c r="E2" s="47" t="s">
        <v>68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51"/>
      <c r="W2" s="3" t="s">
        <v>69</v>
      </c>
      <c r="X2" s="3" t="s">
        <v>70</v>
      </c>
      <c r="Y2" s="4" t="s">
        <v>20</v>
      </c>
      <c r="Z2" s="24" t="s">
        <v>71</v>
      </c>
    </row>
    <row r="3" ht="24.75" customHeight="1" spans="1:26">
      <c r="A3" s="5"/>
      <c r="B3" s="5"/>
      <c r="C3" s="6"/>
      <c r="D3" s="7"/>
      <c r="E3" s="8" t="s">
        <v>72</v>
      </c>
      <c r="F3" s="8" t="s">
        <v>73</v>
      </c>
      <c r="G3" s="8" t="s">
        <v>74</v>
      </c>
      <c r="H3" s="8" t="s">
        <v>75</v>
      </c>
      <c r="I3" s="8" t="s">
        <v>76</v>
      </c>
      <c r="J3" s="8" t="s">
        <v>77</v>
      </c>
      <c r="K3" s="8" t="s">
        <v>78</v>
      </c>
      <c r="L3" s="8" t="s">
        <v>79</v>
      </c>
      <c r="M3" s="8" t="s">
        <v>80</v>
      </c>
      <c r="N3" s="8" t="s">
        <v>81</v>
      </c>
      <c r="O3" s="8" t="s">
        <v>82</v>
      </c>
      <c r="P3" s="8" t="s">
        <v>83</v>
      </c>
      <c r="Q3" s="8" t="s">
        <v>84</v>
      </c>
      <c r="R3" s="8" t="s">
        <v>85</v>
      </c>
      <c r="S3" s="8" t="s">
        <v>86</v>
      </c>
      <c r="T3" s="8" t="s">
        <v>87</v>
      </c>
      <c r="U3" s="8" t="s">
        <v>88</v>
      </c>
      <c r="V3" s="8" t="s">
        <v>89</v>
      </c>
      <c r="W3" s="5"/>
      <c r="X3" s="5"/>
      <c r="Y3" s="6"/>
      <c r="Z3" s="25"/>
    </row>
    <row r="4" ht="24.75" customHeight="1" spans="1:26">
      <c r="A4" s="27"/>
      <c r="B4" s="28" t="s">
        <v>22</v>
      </c>
      <c r="C4" s="10" t="s">
        <v>90</v>
      </c>
      <c r="D4" s="39" t="s">
        <v>91</v>
      </c>
      <c r="E4" s="49">
        <v>82</v>
      </c>
      <c r="F4" s="49">
        <v>82</v>
      </c>
      <c r="G4" s="49">
        <v>55</v>
      </c>
      <c r="H4" s="49">
        <v>86</v>
      </c>
      <c r="I4" s="49">
        <v>65</v>
      </c>
      <c r="J4" s="49">
        <v>82</v>
      </c>
      <c r="K4" s="49">
        <v>49</v>
      </c>
      <c r="L4" s="49">
        <v>75</v>
      </c>
      <c r="M4" s="49">
        <v>50</v>
      </c>
      <c r="N4" s="49"/>
      <c r="O4" s="27"/>
      <c r="P4" s="27"/>
      <c r="Q4" s="27"/>
      <c r="R4" s="20"/>
      <c r="S4" s="20"/>
      <c r="T4" s="49">
        <v>85</v>
      </c>
      <c r="U4" s="49"/>
      <c r="V4" s="20"/>
      <c r="W4" s="20" t="s">
        <v>14</v>
      </c>
      <c r="X4" s="21">
        <v>8</v>
      </c>
      <c r="Y4" s="21">
        <f>X4/7</f>
        <v>1.14285714285714</v>
      </c>
      <c r="Z4" s="20">
        <v>1</v>
      </c>
    </row>
    <row r="5" ht="24.75" customHeight="1" spans="1:26">
      <c r="A5" s="27"/>
      <c r="B5" s="28" t="s">
        <v>22</v>
      </c>
      <c r="C5" s="10" t="s">
        <v>92</v>
      </c>
      <c r="D5" s="39" t="s">
        <v>93</v>
      </c>
      <c r="E5" s="49">
        <v>82</v>
      </c>
      <c r="F5" s="49">
        <v>79</v>
      </c>
      <c r="G5" s="49">
        <v>75</v>
      </c>
      <c r="H5" s="49">
        <v>87</v>
      </c>
      <c r="I5" s="49">
        <v>59</v>
      </c>
      <c r="J5" s="49">
        <v>72</v>
      </c>
      <c r="K5" s="49" t="s">
        <v>94</v>
      </c>
      <c r="L5" s="49">
        <v>56</v>
      </c>
      <c r="M5" s="49">
        <v>38</v>
      </c>
      <c r="N5" s="49"/>
      <c r="O5" s="27"/>
      <c r="P5" s="27"/>
      <c r="Q5" s="27"/>
      <c r="R5" s="20"/>
      <c r="S5" s="20"/>
      <c r="T5" s="49">
        <v>83</v>
      </c>
      <c r="U5" s="49"/>
      <c r="V5" s="20"/>
      <c r="W5" s="20" t="s">
        <v>14</v>
      </c>
      <c r="X5" s="21">
        <v>10</v>
      </c>
      <c r="Y5" s="21">
        <f t="shared" ref="Y5:Y13" si="0">X5/7</f>
        <v>1.42857142857143</v>
      </c>
      <c r="Z5" s="20">
        <v>2</v>
      </c>
    </row>
    <row r="6" ht="24.75" customHeight="1" spans="1:26">
      <c r="A6" s="27"/>
      <c r="B6" s="28" t="s">
        <v>22</v>
      </c>
      <c r="C6" s="10" t="s">
        <v>95</v>
      </c>
      <c r="D6" s="10" t="s">
        <v>96</v>
      </c>
      <c r="E6" s="49">
        <v>82</v>
      </c>
      <c r="F6" s="49">
        <v>73</v>
      </c>
      <c r="G6" s="49">
        <v>83</v>
      </c>
      <c r="H6" s="49">
        <v>85</v>
      </c>
      <c r="I6" s="49">
        <v>55</v>
      </c>
      <c r="J6" s="49">
        <v>75</v>
      </c>
      <c r="K6" s="49">
        <v>71</v>
      </c>
      <c r="L6" s="49">
        <v>75</v>
      </c>
      <c r="M6" s="49">
        <v>36</v>
      </c>
      <c r="N6" s="49"/>
      <c r="O6" s="27"/>
      <c r="P6" s="27"/>
      <c r="Q6" s="27"/>
      <c r="R6" s="20"/>
      <c r="S6" s="20"/>
      <c r="T6" s="49">
        <v>66</v>
      </c>
      <c r="U6" s="49"/>
      <c r="V6" s="20"/>
      <c r="W6" s="20" t="s">
        <v>14</v>
      </c>
      <c r="X6" s="21">
        <v>9</v>
      </c>
      <c r="Y6" s="21">
        <f t="shared" si="0"/>
        <v>1.28571428571429</v>
      </c>
      <c r="Z6" s="20">
        <v>3</v>
      </c>
    </row>
    <row r="7" ht="24.75" customHeight="1" spans="1:26">
      <c r="A7" s="27"/>
      <c r="B7" s="28" t="s">
        <v>22</v>
      </c>
      <c r="C7" s="29" t="s">
        <v>97</v>
      </c>
      <c r="D7" s="29" t="s">
        <v>98</v>
      </c>
      <c r="E7" s="49">
        <v>87</v>
      </c>
      <c r="F7" s="49">
        <v>76</v>
      </c>
      <c r="G7" s="49">
        <v>67</v>
      </c>
      <c r="H7" s="49">
        <v>65</v>
      </c>
      <c r="I7" s="49">
        <v>86</v>
      </c>
      <c r="J7" s="49">
        <v>70</v>
      </c>
      <c r="K7" s="49">
        <v>60</v>
      </c>
      <c r="L7" s="49">
        <v>86</v>
      </c>
      <c r="M7" s="49">
        <v>38</v>
      </c>
      <c r="N7" s="49"/>
      <c r="O7" s="44"/>
      <c r="P7" s="44"/>
      <c r="Q7" s="20"/>
      <c r="R7" s="20"/>
      <c r="S7" s="20"/>
      <c r="T7" s="49">
        <v>63</v>
      </c>
      <c r="U7" s="49"/>
      <c r="V7" s="20"/>
      <c r="W7" s="20" t="s">
        <v>14</v>
      </c>
      <c r="X7" s="21">
        <v>10</v>
      </c>
      <c r="Y7" s="21">
        <f t="shared" si="0"/>
        <v>1.42857142857143</v>
      </c>
      <c r="Z7" s="20">
        <v>4</v>
      </c>
    </row>
    <row r="8" ht="24.75" customHeight="1" spans="1:26">
      <c r="A8" s="27"/>
      <c r="B8" s="28" t="s">
        <v>22</v>
      </c>
      <c r="C8" s="33" t="s">
        <v>97</v>
      </c>
      <c r="D8" s="39" t="s">
        <v>99</v>
      </c>
      <c r="E8" s="49">
        <v>81</v>
      </c>
      <c r="F8" s="49">
        <v>79</v>
      </c>
      <c r="G8" s="49">
        <v>63</v>
      </c>
      <c r="H8" s="49">
        <v>70</v>
      </c>
      <c r="I8" s="49">
        <v>78</v>
      </c>
      <c r="J8" s="49">
        <v>75</v>
      </c>
      <c r="K8" s="49">
        <v>73</v>
      </c>
      <c r="L8" s="49">
        <v>79</v>
      </c>
      <c r="M8" s="49">
        <v>34</v>
      </c>
      <c r="N8" s="49"/>
      <c r="O8" s="27"/>
      <c r="P8" s="27"/>
      <c r="Q8" s="27"/>
      <c r="R8" s="27"/>
      <c r="S8" s="27"/>
      <c r="T8" s="49">
        <v>57</v>
      </c>
      <c r="U8" s="49"/>
      <c r="V8" s="20"/>
      <c r="W8" s="20" t="s">
        <v>14</v>
      </c>
      <c r="X8" s="21">
        <v>9</v>
      </c>
      <c r="Y8" s="21">
        <f t="shared" si="0"/>
        <v>1.28571428571429</v>
      </c>
      <c r="Z8" s="20">
        <v>5</v>
      </c>
    </row>
    <row r="9" ht="24.75" customHeight="1" spans="1:26">
      <c r="A9" s="27"/>
      <c r="B9" s="28" t="s">
        <v>22</v>
      </c>
      <c r="C9" s="29" t="s">
        <v>100</v>
      </c>
      <c r="D9" s="29" t="s">
        <v>101</v>
      </c>
      <c r="E9" s="49">
        <v>83</v>
      </c>
      <c r="F9" s="49">
        <v>76</v>
      </c>
      <c r="G9" s="49">
        <v>63</v>
      </c>
      <c r="H9" s="49">
        <v>90</v>
      </c>
      <c r="I9" s="49">
        <v>57</v>
      </c>
      <c r="J9" s="49">
        <v>85</v>
      </c>
      <c r="K9" s="49">
        <v>62</v>
      </c>
      <c r="L9" s="49">
        <v>63</v>
      </c>
      <c r="M9" s="49">
        <v>52</v>
      </c>
      <c r="N9" s="49"/>
      <c r="O9" s="45"/>
      <c r="P9" s="45"/>
      <c r="Q9" s="45"/>
      <c r="R9" s="45"/>
      <c r="S9" s="20"/>
      <c r="T9" s="49">
        <v>54</v>
      </c>
      <c r="U9" s="49"/>
      <c r="V9" s="20"/>
      <c r="W9" s="20" t="s">
        <v>14</v>
      </c>
      <c r="X9" s="21">
        <v>13</v>
      </c>
      <c r="Y9" s="21">
        <f t="shared" si="0"/>
        <v>1.85714285714286</v>
      </c>
      <c r="Z9" s="20">
        <v>6</v>
      </c>
    </row>
    <row r="10" ht="24.75" customHeight="1" spans="1:26">
      <c r="A10" s="27"/>
      <c r="B10" s="28" t="s">
        <v>22</v>
      </c>
      <c r="C10" s="29" t="s">
        <v>92</v>
      </c>
      <c r="D10" s="42" t="s">
        <v>102</v>
      </c>
      <c r="E10" s="49">
        <v>90</v>
      </c>
      <c r="F10" s="49">
        <v>76</v>
      </c>
      <c r="G10" s="49">
        <v>70</v>
      </c>
      <c r="H10" s="49">
        <v>96</v>
      </c>
      <c r="I10" s="49">
        <v>76</v>
      </c>
      <c r="J10" s="49">
        <v>71</v>
      </c>
      <c r="K10" s="49">
        <v>30</v>
      </c>
      <c r="L10" s="49">
        <v>58</v>
      </c>
      <c r="M10" s="49">
        <v>46</v>
      </c>
      <c r="N10" s="49"/>
      <c r="O10" s="44"/>
      <c r="P10" s="44"/>
      <c r="Q10" s="19"/>
      <c r="R10" s="20"/>
      <c r="S10" s="20"/>
      <c r="T10" s="49">
        <v>71</v>
      </c>
      <c r="U10" s="49"/>
      <c r="V10" s="20"/>
      <c r="W10" s="20" t="s">
        <v>14</v>
      </c>
      <c r="X10" s="21">
        <v>10</v>
      </c>
      <c r="Y10" s="21">
        <f t="shared" si="0"/>
        <v>1.42857142857143</v>
      </c>
      <c r="Z10" s="20">
        <v>7</v>
      </c>
    </row>
    <row r="11" ht="24.75" customHeight="1" spans="1:26">
      <c r="A11" s="27"/>
      <c r="B11" s="28" t="s">
        <v>22</v>
      </c>
      <c r="C11" s="29" t="s">
        <v>103</v>
      </c>
      <c r="D11" s="43" t="s">
        <v>104</v>
      </c>
      <c r="E11" s="49">
        <v>81</v>
      </c>
      <c r="F11" s="49">
        <v>81</v>
      </c>
      <c r="G11" s="49">
        <v>60</v>
      </c>
      <c r="H11" s="49">
        <v>87</v>
      </c>
      <c r="I11" s="49">
        <v>84</v>
      </c>
      <c r="J11" s="49">
        <v>84</v>
      </c>
      <c r="K11" s="49">
        <v>39</v>
      </c>
      <c r="L11" s="49">
        <v>61</v>
      </c>
      <c r="M11" s="49">
        <v>38</v>
      </c>
      <c r="N11" s="49"/>
      <c r="O11" s="27"/>
      <c r="P11" s="27"/>
      <c r="Q11" s="20"/>
      <c r="R11" s="20"/>
      <c r="S11" s="20"/>
      <c r="T11" s="49">
        <v>65</v>
      </c>
      <c r="U11" s="49"/>
      <c r="V11" s="20"/>
      <c r="W11" s="20" t="s">
        <v>14</v>
      </c>
      <c r="X11" s="21">
        <v>10</v>
      </c>
      <c r="Y11" s="21">
        <f t="shared" si="0"/>
        <v>1.42857142857143</v>
      </c>
      <c r="Z11" s="20">
        <v>8</v>
      </c>
    </row>
    <row r="12" ht="24.75" customHeight="1" spans="1:26">
      <c r="A12" s="27"/>
      <c r="B12" s="28" t="s">
        <v>22</v>
      </c>
      <c r="C12" s="29" t="s">
        <v>105</v>
      </c>
      <c r="D12" s="29" t="s">
        <v>106</v>
      </c>
      <c r="E12" s="11">
        <v>78</v>
      </c>
      <c r="F12" s="11">
        <v>65</v>
      </c>
      <c r="G12" s="11">
        <v>71</v>
      </c>
      <c r="H12" s="11">
        <v>65</v>
      </c>
      <c r="I12" s="11">
        <v>65</v>
      </c>
      <c r="J12" s="11">
        <v>60</v>
      </c>
      <c r="K12" s="11">
        <v>58</v>
      </c>
      <c r="L12" s="11">
        <v>83</v>
      </c>
      <c r="M12" s="11">
        <v>77</v>
      </c>
      <c r="N12" s="11"/>
      <c r="O12" s="11"/>
      <c r="P12" s="20"/>
      <c r="Q12" s="20"/>
      <c r="R12" s="20"/>
      <c r="S12" s="20"/>
      <c r="T12" s="11">
        <v>55</v>
      </c>
      <c r="U12" s="20"/>
      <c r="V12" s="20"/>
      <c r="W12" s="20" t="s">
        <v>14</v>
      </c>
      <c r="X12" s="21">
        <v>11</v>
      </c>
      <c r="Y12" s="21">
        <f t="shared" si="0"/>
        <v>1.57142857142857</v>
      </c>
      <c r="Z12" s="20">
        <v>9</v>
      </c>
    </row>
    <row r="13" ht="24.75" customHeight="1" spans="1:26">
      <c r="A13" s="27"/>
      <c r="B13" s="28" t="s">
        <v>22</v>
      </c>
      <c r="C13" s="29" t="s">
        <v>107</v>
      </c>
      <c r="D13" s="29" t="s">
        <v>108</v>
      </c>
      <c r="E13" s="11">
        <v>81</v>
      </c>
      <c r="F13" s="11">
        <v>75</v>
      </c>
      <c r="G13" s="11">
        <v>80</v>
      </c>
      <c r="H13" s="11">
        <v>75</v>
      </c>
      <c r="I13" s="11">
        <v>75</v>
      </c>
      <c r="J13" s="11">
        <v>39</v>
      </c>
      <c r="K13" s="11">
        <v>46</v>
      </c>
      <c r="L13" s="11">
        <v>83</v>
      </c>
      <c r="M13" s="11">
        <v>53</v>
      </c>
      <c r="N13" s="11">
        <v>63</v>
      </c>
      <c r="O13" s="11"/>
      <c r="P13" s="20"/>
      <c r="Q13" s="20"/>
      <c r="R13" s="20"/>
      <c r="S13" s="20"/>
      <c r="T13" s="20"/>
      <c r="U13" s="20"/>
      <c r="V13" s="20"/>
      <c r="W13" s="20" t="s">
        <v>14</v>
      </c>
      <c r="X13" s="21">
        <v>9</v>
      </c>
      <c r="Y13" s="21">
        <f t="shared" si="0"/>
        <v>1.28571428571429</v>
      </c>
      <c r="Z13" s="20">
        <v>10</v>
      </c>
    </row>
    <row r="14" ht="19.5" customHeight="1" spans="2:25">
      <c r="B14" s="30"/>
      <c r="C14" s="30"/>
      <c r="D14" s="3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30"/>
      <c r="X14" s="30"/>
      <c r="Y14" s="30"/>
    </row>
    <row r="15" ht="19.5" customHeight="1" spans="2:25">
      <c r="B15" s="30"/>
      <c r="C15" s="30"/>
      <c r="D15" s="3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30"/>
      <c r="X15" s="30"/>
      <c r="Y15" s="30"/>
    </row>
    <row r="16" ht="24.75" customHeight="1" spans="1:26">
      <c r="A16" s="2" t="s">
        <v>109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 spans="1:26">
      <c r="A17" s="3" t="s">
        <v>25</v>
      </c>
      <c r="B17" s="3" t="s">
        <v>3</v>
      </c>
      <c r="C17" s="4" t="s">
        <v>66</v>
      </c>
      <c r="D17" s="3" t="s">
        <v>67</v>
      </c>
      <c r="E17" s="47" t="s">
        <v>68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51"/>
      <c r="W17" s="3" t="s">
        <v>69</v>
      </c>
      <c r="X17" s="3" t="s">
        <v>70</v>
      </c>
      <c r="Y17" s="4" t="s">
        <v>20</v>
      </c>
      <c r="Z17" s="24" t="s">
        <v>71</v>
      </c>
    </row>
    <row r="18" ht="24.75" customHeight="1" spans="1:26">
      <c r="A18" s="5"/>
      <c r="B18" s="5"/>
      <c r="C18" s="6"/>
      <c r="D18" s="5"/>
      <c r="E18" s="8" t="s">
        <v>72</v>
      </c>
      <c r="F18" s="8" t="s">
        <v>73</v>
      </c>
      <c r="G18" s="8" t="s">
        <v>74</v>
      </c>
      <c r="H18" s="8" t="s">
        <v>75</v>
      </c>
      <c r="I18" s="8" t="s">
        <v>76</v>
      </c>
      <c r="J18" s="8" t="s">
        <v>77</v>
      </c>
      <c r="K18" s="8" t="s">
        <v>78</v>
      </c>
      <c r="L18" s="8" t="s">
        <v>79</v>
      </c>
      <c r="M18" s="8" t="s">
        <v>80</v>
      </c>
      <c r="N18" s="8" t="s">
        <v>81</v>
      </c>
      <c r="O18" s="8" t="s">
        <v>82</v>
      </c>
      <c r="P18" s="8" t="s">
        <v>83</v>
      </c>
      <c r="Q18" s="8" t="s">
        <v>84</v>
      </c>
      <c r="R18" s="8" t="s">
        <v>85</v>
      </c>
      <c r="S18" s="8" t="s">
        <v>86</v>
      </c>
      <c r="T18" s="8" t="s">
        <v>87</v>
      </c>
      <c r="U18" s="8" t="s">
        <v>88</v>
      </c>
      <c r="V18" s="8" t="s">
        <v>89</v>
      </c>
      <c r="W18" s="5"/>
      <c r="X18" s="5"/>
      <c r="Y18" s="6"/>
      <c r="Z18" s="25"/>
    </row>
    <row r="19" ht="24.75" customHeight="1" spans="1:26">
      <c r="A19" s="27"/>
      <c r="B19" s="28" t="s">
        <v>22</v>
      </c>
      <c r="C19" s="10" t="s">
        <v>110</v>
      </c>
      <c r="D19" s="39" t="s">
        <v>111</v>
      </c>
      <c r="E19" s="40">
        <v>94</v>
      </c>
      <c r="F19" s="40">
        <v>63</v>
      </c>
      <c r="G19" s="40">
        <v>74</v>
      </c>
      <c r="H19" s="40">
        <v>77</v>
      </c>
      <c r="I19" s="40">
        <v>74</v>
      </c>
      <c r="J19" s="40">
        <v>80</v>
      </c>
      <c r="K19" s="40">
        <v>59</v>
      </c>
      <c r="L19" s="40">
        <v>69</v>
      </c>
      <c r="M19" s="40">
        <v>63</v>
      </c>
      <c r="N19" s="27"/>
      <c r="O19" s="27"/>
      <c r="P19" s="27"/>
      <c r="Q19" s="20"/>
      <c r="R19" s="20"/>
      <c r="S19" s="20"/>
      <c r="T19" s="40">
        <v>88</v>
      </c>
      <c r="U19" s="20"/>
      <c r="V19" s="20"/>
      <c r="W19" s="21" t="s">
        <v>14</v>
      </c>
      <c r="X19" s="21">
        <v>10</v>
      </c>
      <c r="Y19" s="21">
        <f>X19/7</f>
        <v>1.42857142857143</v>
      </c>
      <c r="Z19" s="20">
        <v>1</v>
      </c>
    </row>
    <row r="20" ht="24.75" customHeight="1" spans="1:26">
      <c r="A20" s="27"/>
      <c r="B20" s="28" t="s">
        <v>22</v>
      </c>
      <c r="C20" s="10" t="s">
        <v>112</v>
      </c>
      <c r="D20" s="41" t="s">
        <v>113</v>
      </c>
      <c r="E20" s="40">
        <v>82</v>
      </c>
      <c r="F20" s="40">
        <v>75</v>
      </c>
      <c r="G20" s="40">
        <v>71</v>
      </c>
      <c r="H20" s="40">
        <v>75</v>
      </c>
      <c r="I20" s="40">
        <v>89</v>
      </c>
      <c r="J20" s="40">
        <v>90</v>
      </c>
      <c r="K20" s="40">
        <v>67</v>
      </c>
      <c r="L20" s="40">
        <v>70</v>
      </c>
      <c r="M20" s="40">
        <v>38</v>
      </c>
      <c r="N20" s="27">
        <v>70</v>
      </c>
      <c r="O20" s="27"/>
      <c r="P20" s="27"/>
      <c r="Q20" s="20"/>
      <c r="R20" s="20"/>
      <c r="S20" s="20"/>
      <c r="T20" s="40" t="s">
        <v>94</v>
      </c>
      <c r="U20" s="20"/>
      <c r="V20" s="20"/>
      <c r="W20" s="21" t="s">
        <v>14</v>
      </c>
      <c r="X20" s="21">
        <v>9</v>
      </c>
      <c r="Y20" s="21">
        <f>X20/7</f>
        <v>1.28571428571429</v>
      </c>
      <c r="Z20" s="20">
        <v>2</v>
      </c>
    </row>
    <row r="21" ht="24.75" customHeight="1" spans="1:26">
      <c r="A21" s="27"/>
      <c r="B21" s="28" t="s">
        <v>22</v>
      </c>
      <c r="C21" s="10" t="s">
        <v>114</v>
      </c>
      <c r="D21" s="11" t="s">
        <v>115</v>
      </c>
      <c r="E21" s="14">
        <v>84</v>
      </c>
      <c r="F21" s="14">
        <v>65</v>
      </c>
      <c r="G21" s="14">
        <v>75</v>
      </c>
      <c r="H21" s="14">
        <v>89</v>
      </c>
      <c r="I21" s="14">
        <v>73</v>
      </c>
      <c r="J21" s="14">
        <v>33</v>
      </c>
      <c r="K21" s="14">
        <v>55</v>
      </c>
      <c r="L21" s="14">
        <v>70</v>
      </c>
      <c r="M21" s="14">
        <v>26</v>
      </c>
      <c r="N21" s="14"/>
      <c r="O21" s="14"/>
      <c r="P21" s="20"/>
      <c r="Q21" s="20"/>
      <c r="R21" s="20"/>
      <c r="S21" s="20"/>
      <c r="T21" s="14">
        <v>81</v>
      </c>
      <c r="U21" s="20"/>
      <c r="V21" s="20"/>
      <c r="W21" s="21" t="s">
        <v>14</v>
      </c>
      <c r="X21" s="14">
        <v>10</v>
      </c>
      <c r="Y21" s="21">
        <f t="shared" ref="Y21:Y28" si="1">X21/7</f>
        <v>1.42857142857143</v>
      </c>
      <c r="Z21" s="20">
        <v>3</v>
      </c>
    </row>
    <row r="22" ht="24.75" customHeight="1" spans="1:26">
      <c r="A22" s="27"/>
      <c r="B22" s="28" t="s">
        <v>22</v>
      </c>
      <c r="C22" s="10" t="s">
        <v>112</v>
      </c>
      <c r="D22" s="11" t="s">
        <v>116</v>
      </c>
      <c r="E22" s="14">
        <v>75</v>
      </c>
      <c r="F22" s="14">
        <v>75</v>
      </c>
      <c r="G22" s="14">
        <v>58</v>
      </c>
      <c r="H22" s="14">
        <v>85</v>
      </c>
      <c r="I22" s="14">
        <v>86</v>
      </c>
      <c r="J22" s="14"/>
      <c r="K22" s="14">
        <v>65</v>
      </c>
      <c r="L22" s="14">
        <v>70</v>
      </c>
      <c r="M22" s="14">
        <v>7</v>
      </c>
      <c r="N22" s="14">
        <v>57</v>
      </c>
      <c r="O22" s="14"/>
      <c r="P22" s="20"/>
      <c r="Q22" s="20"/>
      <c r="R22" s="20"/>
      <c r="S22" s="20"/>
      <c r="T22" s="14">
        <v>65</v>
      </c>
      <c r="U22" s="20"/>
      <c r="V22" s="20"/>
      <c r="W22" s="21" t="s">
        <v>14</v>
      </c>
      <c r="X22" s="14">
        <v>10</v>
      </c>
      <c r="Y22" s="21">
        <f t="shared" si="1"/>
        <v>1.42857142857143</v>
      </c>
      <c r="Z22" s="20">
        <v>4</v>
      </c>
    </row>
    <row r="23" ht="24.75" customHeight="1" spans="1:26">
      <c r="A23" s="27"/>
      <c r="B23" s="28" t="s">
        <v>22</v>
      </c>
      <c r="C23" s="10" t="s">
        <v>112</v>
      </c>
      <c r="D23" s="11" t="s">
        <v>117</v>
      </c>
      <c r="E23" s="14">
        <v>70</v>
      </c>
      <c r="F23" s="14">
        <v>68</v>
      </c>
      <c r="G23" s="14">
        <v>40</v>
      </c>
      <c r="H23" s="14">
        <v>69</v>
      </c>
      <c r="I23" s="14">
        <v>87</v>
      </c>
      <c r="J23" s="14">
        <v>33</v>
      </c>
      <c r="K23" s="14">
        <v>53</v>
      </c>
      <c r="L23" s="14">
        <v>83</v>
      </c>
      <c r="M23" s="14">
        <v>50</v>
      </c>
      <c r="N23" s="14">
        <v>64</v>
      </c>
      <c r="O23" s="14"/>
      <c r="P23" s="20"/>
      <c r="Q23" s="20"/>
      <c r="R23" s="20"/>
      <c r="S23" s="20"/>
      <c r="T23" s="14"/>
      <c r="U23" s="20"/>
      <c r="V23" s="20"/>
      <c r="W23" s="21" t="s">
        <v>14</v>
      </c>
      <c r="X23" s="14">
        <v>14</v>
      </c>
      <c r="Y23" s="21">
        <f t="shared" si="1"/>
        <v>2</v>
      </c>
      <c r="Z23" s="20">
        <v>5</v>
      </c>
    </row>
    <row r="24" ht="24.75" customHeight="1" spans="1:26">
      <c r="A24" s="27"/>
      <c r="B24" s="28" t="s">
        <v>22</v>
      </c>
      <c r="C24" s="10" t="s">
        <v>118</v>
      </c>
      <c r="D24" s="11" t="s">
        <v>119</v>
      </c>
      <c r="E24" s="14">
        <v>86</v>
      </c>
      <c r="F24" s="14">
        <v>65</v>
      </c>
      <c r="G24" s="14">
        <v>61</v>
      </c>
      <c r="H24" s="14">
        <v>75</v>
      </c>
      <c r="I24" s="14">
        <v>63</v>
      </c>
      <c r="J24" s="14">
        <v>48</v>
      </c>
      <c r="K24" s="14">
        <v>62</v>
      </c>
      <c r="L24" s="14">
        <v>70</v>
      </c>
      <c r="M24" s="14">
        <v>24</v>
      </c>
      <c r="N24" s="14"/>
      <c r="O24" s="14"/>
      <c r="P24" s="20"/>
      <c r="Q24" s="20"/>
      <c r="R24" s="20"/>
      <c r="S24" s="20"/>
      <c r="T24" s="14"/>
      <c r="U24" s="20"/>
      <c r="V24" s="20"/>
      <c r="W24" s="21" t="s">
        <v>14</v>
      </c>
      <c r="X24" s="14">
        <v>15</v>
      </c>
      <c r="Y24" s="21">
        <f t="shared" si="1"/>
        <v>2.14285714285714</v>
      </c>
      <c r="Z24" s="20">
        <v>6</v>
      </c>
    </row>
    <row r="25" ht="24.75" customHeight="1" spans="1:26">
      <c r="A25" s="27"/>
      <c r="B25" s="28" t="s">
        <v>22</v>
      </c>
      <c r="C25" s="10" t="s">
        <v>120</v>
      </c>
      <c r="D25" s="11" t="s">
        <v>121</v>
      </c>
      <c r="E25" s="14">
        <v>50</v>
      </c>
      <c r="F25" s="14">
        <v>58</v>
      </c>
      <c r="G25" s="14">
        <v>75</v>
      </c>
      <c r="H25" s="14">
        <v>70</v>
      </c>
      <c r="I25" s="14">
        <v>47</v>
      </c>
      <c r="J25" s="14">
        <v>47</v>
      </c>
      <c r="K25" s="14">
        <v>61</v>
      </c>
      <c r="L25" s="14">
        <v>54</v>
      </c>
      <c r="M25" s="14">
        <v>60</v>
      </c>
      <c r="N25" s="14"/>
      <c r="O25" s="14"/>
      <c r="P25" s="20"/>
      <c r="Q25" s="20"/>
      <c r="R25" s="20"/>
      <c r="S25" s="20"/>
      <c r="T25" s="14"/>
      <c r="U25" s="20"/>
      <c r="V25" s="20"/>
      <c r="W25" s="21" t="s">
        <v>14</v>
      </c>
      <c r="X25" s="14">
        <v>18</v>
      </c>
      <c r="Y25" s="21">
        <f t="shared" si="1"/>
        <v>2.57142857142857</v>
      </c>
      <c r="Z25" s="20">
        <v>7</v>
      </c>
    </row>
    <row r="26" ht="24.75" customHeight="1" spans="1:26">
      <c r="A26" s="27"/>
      <c r="B26" s="28" t="s">
        <v>22</v>
      </c>
      <c r="C26" s="10" t="s">
        <v>122</v>
      </c>
      <c r="D26" s="11" t="s">
        <v>123</v>
      </c>
      <c r="E26" s="14">
        <v>79</v>
      </c>
      <c r="F26" s="14">
        <v>70</v>
      </c>
      <c r="G26" s="14">
        <v>45</v>
      </c>
      <c r="H26" s="14">
        <v>79</v>
      </c>
      <c r="I26" s="14">
        <v>58</v>
      </c>
      <c r="J26" s="14">
        <v>45</v>
      </c>
      <c r="K26" s="14">
        <v>53</v>
      </c>
      <c r="L26" s="14">
        <v>63</v>
      </c>
      <c r="M26" s="14">
        <v>21</v>
      </c>
      <c r="N26" s="14"/>
      <c r="O26" s="14"/>
      <c r="P26" s="20"/>
      <c r="Q26" s="20"/>
      <c r="R26" s="20"/>
      <c r="S26" s="20"/>
      <c r="T26" s="14">
        <v>58</v>
      </c>
      <c r="U26" s="20"/>
      <c r="V26" s="20"/>
      <c r="W26" s="21" t="s">
        <v>14</v>
      </c>
      <c r="X26" s="52">
        <v>16</v>
      </c>
      <c r="Y26" s="21">
        <f t="shared" si="1"/>
        <v>2.28571428571429</v>
      </c>
      <c r="Z26" s="20">
        <v>8</v>
      </c>
    </row>
    <row r="27" ht="24.75" customHeight="1" spans="1:26">
      <c r="A27" s="27"/>
      <c r="B27" s="28" t="s">
        <v>22</v>
      </c>
      <c r="C27" s="10" t="s">
        <v>112</v>
      </c>
      <c r="D27" s="11" t="s">
        <v>124</v>
      </c>
      <c r="E27" s="14">
        <v>83</v>
      </c>
      <c r="F27" s="14">
        <v>64</v>
      </c>
      <c r="G27" s="14">
        <v>54</v>
      </c>
      <c r="H27" s="14">
        <v>65</v>
      </c>
      <c r="I27" s="14">
        <v>67</v>
      </c>
      <c r="J27" s="14">
        <v>26</v>
      </c>
      <c r="K27" s="14">
        <v>53</v>
      </c>
      <c r="L27" s="14">
        <v>85</v>
      </c>
      <c r="M27" s="14">
        <v>13</v>
      </c>
      <c r="N27" s="14"/>
      <c r="O27" s="14"/>
      <c r="P27" s="20"/>
      <c r="Q27" s="20"/>
      <c r="R27" s="20"/>
      <c r="S27" s="20"/>
      <c r="T27" s="14">
        <v>54</v>
      </c>
      <c r="U27" s="20"/>
      <c r="V27" s="20"/>
      <c r="W27" s="21" t="s">
        <v>14</v>
      </c>
      <c r="X27" s="14">
        <v>15</v>
      </c>
      <c r="Y27" s="21">
        <f t="shared" si="1"/>
        <v>2.14285714285714</v>
      </c>
      <c r="Z27" s="20">
        <v>9</v>
      </c>
    </row>
    <row r="28" ht="24.75" customHeight="1" spans="1:26">
      <c r="A28" s="27"/>
      <c r="B28" s="28" t="s">
        <v>22</v>
      </c>
      <c r="C28" s="33" t="s">
        <v>112</v>
      </c>
      <c r="D28" s="11" t="s">
        <v>125</v>
      </c>
      <c r="E28" s="14">
        <v>65</v>
      </c>
      <c r="F28" s="14">
        <v>60</v>
      </c>
      <c r="G28" s="14">
        <v>65</v>
      </c>
      <c r="H28" s="14">
        <v>73</v>
      </c>
      <c r="I28" s="14">
        <v>57</v>
      </c>
      <c r="J28" s="14">
        <v>21</v>
      </c>
      <c r="K28" s="14">
        <v>42</v>
      </c>
      <c r="L28" s="14">
        <v>77</v>
      </c>
      <c r="M28" s="14">
        <v>47</v>
      </c>
      <c r="N28" s="14">
        <v>55</v>
      </c>
      <c r="O28" s="14"/>
      <c r="P28" s="20"/>
      <c r="Q28" s="20"/>
      <c r="R28" s="20"/>
      <c r="S28" s="20"/>
      <c r="T28" s="14"/>
      <c r="U28" s="20"/>
      <c r="V28" s="20"/>
      <c r="W28" s="21" t="s">
        <v>14</v>
      </c>
      <c r="X28" s="14">
        <v>13</v>
      </c>
      <c r="Y28" s="21">
        <f t="shared" si="1"/>
        <v>1.85714285714286</v>
      </c>
      <c r="Z28" s="20">
        <v>10</v>
      </c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protectedRanges>
    <protectedRange sqref="D24" name="Cand Info_1_1_1_1"/>
    <protectedRange sqref="D25" name="Cand Info"/>
    <protectedRange sqref="D20" name="Cand Info_1_3_2"/>
  </protectedRanges>
  <mergeCells count="20">
    <mergeCell ref="A1:Z1"/>
    <mergeCell ref="E2:V2"/>
    <mergeCell ref="A16:Z16"/>
    <mergeCell ref="E17:V17"/>
    <mergeCell ref="A2:A3"/>
    <mergeCell ref="A17:A18"/>
    <mergeCell ref="B2:B3"/>
    <mergeCell ref="B17:B18"/>
    <mergeCell ref="C2:C3"/>
    <mergeCell ref="C17:C18"/>
    <mergeCell ref="D2:D3"/>
    <mergeCell ref="D17:D18"/>
    <mergeCell ref="W2:W3"/>
    <mergeCell ref="W17:W18"/>
    <mergeCell ref="X2:X3"/>
    <mergeCell ref="X17:X18"/>
    <mergeCell ref="Y2:Y3"/>
    <mergeCell ref="Y17:Y18"/>
    <mergeCell ref="Z2:Z3"/>
    <mergeCell ref="Z17:Z18"/>
  </mergeCells>
  <conditionalFormatting sqref="D7">
    <cfRule type="duplicateValues" dxfId="0" priority="2"/>
  </conditionalFormatting>
  <conditionalFormatting sqref="D12">
    <cfRule type="duplicateValues" dxfId="0" priority="5"/>
  </conditionalFormatting>
  <conditionalFormatting sqref="D13">
    <cfRule type="duplicateValues" dxfId="0" priority="6"/>
  </conditionalFormatting>
  <conditionalFormatting sqref="D8:D9">
    <cfRule type="duplicateValues" dxfId="0" priority="3"/>
  </conditionalFormatting>
  <conditionalFormatting sqref="D10:D11">
    <cfRule type="duplicateValues" dxfId="0" priority="1"/>
  </conditionalFormatting>
  <dataValidations count="1">
    <dataValidation type="whole" operator="greaterThanOrEqual" allowBlank="1" showInputMessage="1" showErrorMessage="1" sqref="E7:N7 H10:S10">
      <formula1>0</formula1>
    </dataValidation>
  </dataValidations>
  <pageMargins left="0.275" right="0.258333333333333" top="0.516666666666667" bottom="0.391666666666667" header="0.3" footer="0.3"/>
  <pageSetup paperSize="1" scale="8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1"/>
  <sheetViews>
    <sheetView tabSelected="1" workbookViewId="0">
      <selection activeCell="E10" sqref="E10"/>
    </sheetView>
  </sheetViews>
  <sheetFormatPr defaultColWidth="9.14285714285714" defaultRowHeight="15"/>
  <cols>
    <col min="1" max="1" width="4.28571428571429" style="1" customWidth="1"/>
    <col min="2" max="2" width="9.28571428571429" style="1" customWidth="1"/>
    <col min="3" max="3" width="12.7142857142857" style="1" customWidth="1"/>
    <col min="4" max="4" width="27.8571428571429" style="1" customWidth="1"/>
    <col min="5" max="5" width="6" style="1" customWidth="1"/>
    <col min="6" max="14" width="4.85714285714286" style="1" customWidth="1"/>
    <col min="15" max="15" width="5.57142857142857" style="1" customWidth="1"/>
    <col min="16" max="16" width="4.85714285714286" style="1" hidden="1" customWidth="1"/>
    <col min="17" max="17" width="5.57142857142857" style="1" hidden="1" customWidth="1"/>
    <col min="18" max="20" width="6.42857142857143" style="1" hidden="1" customWidth="1"/>
    <col min="21" max="21" width="6.42857142857143" style="1" customWidth="1"/>
    <col min="22" max="23" width="6.42857142857143" style="1" hidden="1" customWidth="1"/>
    <col min="24" max="24" width="5.57142857142857" style="1" customWidth="1"/>
    <col min="25" max="26" width="8" style="1" customWidth="1"/>
    <col min="27" max="27" width="5.71428571428571" style="1" customWidth="1"/>
    <col min="28" max="16384" width="9.14285714285714" style="1"/>
  </cols>
  <sheetData>
    <row r="1" ht="24.75" customHeight="1" spans="1:27">
      <c r="A1" s="2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24.75" customHeight="1" spans="1:27">
      <c r="A2" s="3" t="s">
        <v>25</v>
      </c>
      <c r="B2" s="4" t="s">
        <v>3</v>
      </c>
      <c r="C2" s="4" t="s">
        <v>66</v>
      </c>
      <c r="D2" s="5" t="s">
        <v>67</v>
      </c>
      <c r="E2" s="5" t="s">
        <v>127</v>
      </c>
      <c r="F2" s="3" t="s">
        <v>68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 t="s">
        <v>69</v>
      </c>
      <c r="Y2" s="3" t="s">
        <v>70</v>
      </c>
      <c r="Z2" s="4" t="s">
        <v>20</v>
      </c>
      <c r="AA2" s="24" t="s">
        <v>71</v>
      </c>
    </row>
    <row r="3" ht="24.75" customHeight="1" spans="1:27">
      <c r="A3" s="5"/>
      <c r="B3" s="6"/>
      <c r="C3" s="6"/>
      <c r="D3" s="7"/>
      <c r="E3" s="7"/>
      <c r="F3" s="8" t="s">
        <v>72</v>
      </c>
      <c r="G3" s="8" t="s">
        <v>73</v>
      </c>
      <c r="H3" s="8" t="s">
        <v>74</v>
      </c>
      <c r="I3" s="8" t="s">
        <v>75</v>
      </c>
      <c r="J3" s="8" t="s">
        <v>76</v>
      </c>
      <c r="K3" s="8" t="s">
        <v>77</v>
      </c>
      <c r="L3" s="8" t="s">
        <v>78</v>
      </c>
      <c r="M3" s="8" t="s">
        <v>79</v>
      </c>
      <c r="N3" s="8" t="s">
        <v>80</v>
      </c>
      <c r="O3" s="8" t="s">
        <v>81</v>
      </c>
      <c r="P3" s="8" t="s">
        <v>82</v>
      </c>
      <c r="Q3" s="8" t="s">
        <v>83</v>
      </c>
      <c r="R3" s="8" t="s">
        <v>84</v>
      </c>
      <c r="S3" s="8" t="s">
        <v>85</v>
      </c>
      <c r="T3" s="8" t="s">
        <v>86</v>
      </c>
      <c r="U3" s="8" t="s">
        <v>87</v>
      </c>
      <c r="V3" s="17" t="s">
        <v>128</v>
      </c>
      <c r="W3" s="17" t="s">
        <v>129</v>
      </c>
      <c r="X3" s="5"/>
      <c r="Y3" s="5"/>
      <c r="Z3" s="6"/>
      <c r="AA3" s="25"/>
    </row>
    <row r="4" ht="24.75" customHeight="1" spans="1:27">
      <c r="A4" s="27"/>
      <c r="B4" s="38" t="s">
        <v>22</v>
      </c>
      <c r="C4" s="10" t="s">
        <v>110</v>
      </c>
      <c r="D4" s="39" t="s">
        <v>111</v>
      </c>
      <c r="E4" s="40" t="s">
        <v>130</v>
      </c>
      <c r="F4" s="40">
        <v>94</v>
      </c>
      <c r="G4" s="40">
        <v>63</v>
      </c>
      <c r="H4" s="40">
        <v>74</v>
      </c>
      <c r="I4" s="40">
        <v>77</v>
      </c>
      <c r="J4" s="40">
        <v>74</v>
      </c>
      <c r="K4" s="40">
        <v>80</v>
      </c>
      <c r="L4" s="40">
        <v>59</v>
      </c>
      <c r="M4" s="40">
        <v>69</v>
      </c>
      <c r="N4" s="40">
        <v>63</v>
      </c>
      <c r="O4" s="27"/>
      <c r="P4" s="27"/>
      <c r="Q4" s="27"/>
      <c r="R4" s="20"/>
      <c r="S4" s="20"/>
      <c r="T4" s="20"/>
      <c r="U4" s="40">
        <v>88</v>
      </c>
      <c r="V4" s="20"/>
      <c r="W4" s="20"/>
      <c r="X4" s="21" t="s">
        <v>14</v>
      </c>
      <c r="Y4" s="21">
        <v>10</v>
      </c>
      <c r="Z4" s="37">
        <f>Y4/7</f>
        <v>1.42857142857143</v>
      </c>
      <c r="AA4" s="20">
        <v>1</v>
      </c>
    </row>
    <row r="5" ht="24.75" customHeight="1" spans="1:27">
      <c r="A5" s="27"/>
      <c r="B5" s="38" t="s">
        <v>22</v>
      </c>
      <c r="C5" s="10" t="s">
        <v>112</v>
      </c>
      <c r="D5" s="41" t="s">
        <v>113</v>
      </c>
      <c r="E5" s="40" t="s">
        <v>130</v>
      </c>
      <c r="F5" s="40">
        <v>82</v>
      </c>
      <c r="G5" s="40">
        <v>75</v>
      </c>
      <c r="H5" s="40">
        <v>71</v>
      </c>
      <c r="I5" s="40">
        <v>75</v>
      </c>
      <c r="J5" s="40">
        <v>89</v>
      </c>
      <c r="K5" s="40">
        <v>90</v>
      </c>
      <c r="L5" s="40">
        <v>67</v>
      </c>
      <c r="M5" s="40">
        <v>70</v>
      </c>
      <c r="N5" s="40">
        <v>38</v>
      </c>
      <c r="O5" s="27">
        <v>70</v>
      </c>
      <c r="P5" s="27"/>
      <c r="Q5" s="27"/>
      <c r="R5" s="20"/>
      <c r="S5" s="20"/>
      <c r="T5" s="20"/>
      <c r="U5" s="40" t="s">
        <v>94</v>
      </c>
      <c r="V5" s="20"/>
      <c r="W5" s="20"/>
      <c r="X5" s="21" t="s">
        <v>14</v>
      </c>
      <c r="Y5" s="21">
        <v>9</v>
      </c>
      <c r="Z5" s="37">
        <f t="shared" ref="Z5:Z13" si="0">Y5/7</f>
        <v>1.28571428571429</v>
      </c>
      <c r="AA5" s="20">
        <v>2</v>
      </c>
    </row>
    <row r="6" ht="24.75" customHeight="1" spans="1:27">
      <c r="A6" s="27"/>
      <c r="B6" s="38" t="s">
        <v>22</v>
      </c>
      <c r="C6" s="10" t="s">
        <v>38</v>
      </c>
      <c r="D6" s="39" t="s">
        <v>91</v>
      </c>
      <c r="E6" s="40" t="s">
        <v>131</v>
      </c>
      <c r="F6" s="40">
        <v>82</v>
      </c>
      <c r="G6" s="40">
        <v>82</v>
      </c>
      <c r="H6" s="40">
        <v>55</v>
      </c>
      <c r="I6" s="40">
        <v>86</v>
      </c>
      <c r="J6" s="40">
        <v>65</v>
      </c>
      <c r="K6" s="40">
        <v>82</v>
      </c>
      <c r="L6" s="40">
        <v>49</v>
      </c>
      <c r="M6" s="40">
        <v>75</v>
      </c>
      <c r="N6" s="40">
        <v>50</v>
      </c>
      <c r="O6" s="27"/>
      <c r="P6" s="27"/>
      <c r="Q6" s="27"/>
      <c r="R6" s="20"/>
      <c r="S6" s="20"/>
      <c r="T6" s="20"/>
      <c r="U6" s="40">
        <v>85</v>
      </c>
      <c r="V6" s="20"/>
      <c r="W6" s="20"/>
      <c r="X6" s="21" t="s">
        <v>14</v>
      </c>
      <c r="Y6" s="21">
        <v>8</v>
      </c>
      <c r="Z6" s="37">
        <f t="shared" si="0"/>
        <v>1.14285714285714</v>
      </c>
      <c r="AA6" s="20">
        <v>3</v>
      </c>
    </row>
    <row r="7" ht="24.75" customHeight="1" spans="1:27">
      <c r="A7" s="27"/>
      <c r="B7" s="38" t="s">
        <v>22</v>
      </c>
      <c r="C7" s="10" t="s">
        <v>132</v>
      </c>
      <c r="D7" s="39" t="s">
        <v>93</v>
      </c>
      <c r="E7" s="40" t="s">
        <v>131</v>
      </c>
      <c r="F7" s="40">
        <v>82</v>
      </c>
      <c r="G7" s="40">
        <v>79</v>
      </c>
      <c r="H7" s="40">
        <v>75</v>
      </c>
      <c r="I7" s="40">
        <v>87</v>
      </c>
      <c r="J7" s="40">
        <v>59</v>
      </c>
      <c r="K7" s="40">
        <v>72</v>
      </c>
      <c r="L7" s="40" t="s">
        <v>94</v>
      </c>
      <c r="M7" s="40">
        <v>56</v>
      </c>
      <c r="N7" s="40">
        <v>38</v>
      </c>
      <c r="O7" s="27"/>
      <c r="P7" s="27"/>
      <c r="Q7" s="27"/>
      <c r="R7" s="20"/>
      <c r="S7" s="20"/>
      <c r="T7" s="20"/>
      <c r="U7" s="40">
        <v>83</v>
      </c>
      <c r="V7" s="20"/>
      <c r="W7" s="20"/>
      <c r="X7" s="21" t="s">
        <v>14</v>
      </c>
      <c r="Y7" s="21">
        <v>10</v>
      </c>
      <c r="Z7" s="37">
        <f t="shared" si="0"/>
        <v>1.42857142857143</v>
      </c>
      <c r="AA7" s="20">
        <v>4</v>
      </c>
    </row>
    <row r="8" ht="24.75" customHeight="1" spans="1:27">
      <c r="A8" s="27"/>
      <c r="B8" s="38" t="s">
        <v>22</v>
      </c>
      <c r="C8" s="10" t="s">
        <v>133</v>
      </c>
      <c r="D8" s="10" t="s">
        <v>96</v>
      </c>
      <c r="E8" s="40" t="s">
        <v>131</v>
      </c>
      <c r="F8" s="40">
        <v>82</v>
      </c>
      <c r="G8" s="40">
        <v>73</v>
      </c>
      <c r="H8" s="40">
        <v>83</v>
      </c>
      <c r="I8" s="40">
        <v>85</v>
      </c>
      <c r="J8" s="40">
        <v>55</v>
      </c>
      <c r="K8" s="40">
        <v>75</v>
      </c>
      <c r="L8" s="40">
        <v>71</v>
      </c>
      <c r="M8" s="40">
        <v>75</v>
      </c>
      <c r="N8" s="40">
        <v>36</v>
      </c>
      <c r="O8" s="27"/>
      <c r="P8" s="27"/>
      <c r="Q8" s="27"/>
      <c r="R8" s="20"/>
      <c r="S8" s="20"/>
      <c r="T8" s="20"/>
      <c r="U8" s="40">
        <v>66</v>
      </c>
      <c r="V8" s="20"/>
      <c r="W8" s="20"/>
      <c r="X8" s="21" t="s">
        <v>14</v>
      </c>
      <c r="Y8" s="21">
        <v>9</v>
      </c>
      <c r="Z8" s="37">
        <f t="shared" si="0"/>
        <v>1.28571428571429</v>
      </c>
      <c r="AA8" s="20">
        <v>5</v>
      </c>
    </row>
    <row r="9" ht="24.75" customHeight="1" spans="1:27">
      <c r="A9" s="27"/>
      <c r="B9" s="38" t="s">
        <v>22</v>
      </c>
      <c r="C9" s="29" t="s">
        <v>134</v>
      </c>
      <c r="D9" s="29" t="s">
        <v>98</v>
      </c>
      <c r="E9" s="40" t="s">
        <v>131</v>
      </c>
      <c r="F9" s="40">
        <v>87</v>
      </c>
      <c r="G9" s="40">
        <v>76</v>
      </c>
      <c r="H9" s="40">
        <v>67</v>
      </c>
      <c r="I9" s="40">
        <v>65</v>
      </c>
      <c r="J9" s="40">
        <v>86</v>
      </c>
      <c r="K9" s="40">
        <v>70</v>
      </c>
      <c r="L9" s="40">
        <v>60</v>
      </c>
      <c r="M9" s="40">
        <v>86</v>
      </c>
      <c r="N9" s="40">
        <v>38</v>
      </c>
      <c r="O9" s="44"/>
      <c r="P9" s="44"/>
      <c r="Q9" s="20"/>
      <c r="R9" s="20"/>
      <c r="S9" s="20"/>
      <c r="T9" s="20"/>
      <c r="U9" s="40">
        <v>63</v>
      </c>
      <c r="V9" s="20"/>
      <c r="W9" s="20"/>
      <c r="X9" s="21" t="s">
        <v>14</v>
      </c>
      <c r="Y9" s="21">
        <v>10</v>
      </c>
      <c r="Z9" s="37">
        <f t="shared" si="0"/>
        <v>1.42857142857143</v>
      </c>
      <c r="AA9" s="20">
        <v>6</v>
      </c>
    </row>
    <row r="10" ht="24.75" customHeight="1" spans="1:27">
      <c r="A10" s="27"/>
      <c r="B10" s="38" t="s">
        <v>22</v>
      </c>
      <c r="C10" s="33" t="s">
        <v>134</v>
      </c>
      <c r="D10" s="39" t="s">
        <v>99</v>
      </c>
      <c r="E10" s="40" t="s">
        <v>131</v>
      </c>
      <c r="F10" s="40">
        <v>81</v>
      </c>
      <c r="G10" s="40">
        <v>79</v>
      </c>
      <c r="H10" s="40">
        <v>63</v>
      </c>
      <c r="I10" s="40">
        <v>70</v>
      </c>
      <c r="J10" s="40">
        <v>78</v>
      </c>
      <c r="K10" s="40">
        <v>75</v>
      </c>
      <c r="L10" s="40">
        <v>73</v>
      </c>
      <c r="M10" s="40">
        <v>79</v>
      </c>
      <c r="N10" s="40">
        <v>34</v>
      </c>
      <c r="O10" s="27"/>
      <c r="P10" s="27"/>
      <c r="Q10" s="27"/>
      <c r="R10" s="27"/>
      <c r="S10" s="27"/>
      <c r="T10" s="20"/>
      <c r="U10" s="40">
        <v>57</v>
      </c>
      <c r="V10" s="20"/>
      <c r="W10" s="20"/>
      <c r="X10" s="21" t="s">
        <v>14</v>
      </c>
      <c r="Y10" s="21">
        <v>9</v>
      </c>
      <c r="Z10" s="37">
        <f t="shared" si="0"/>
        <v>1.28571428571429</v>
      </c>
      <c r="AA10" s="20">
        <v>7</v>
      </c>
    </row>
    <row r="11" ht="24.75" customHeight="1" spans="1:27">
      <c r="A11" s="27"/>
      <c r="B11" s="38" t="s">
        <v>22</v>
      </c>
      <c r="C11" s="29" t="s">
        <v>135</v>
      </c>
      <c r="D11" s="29" t="s">
        <v>101</v>
      </c>
      <c r="E11" s="40" t="s">
        <v>131</v>
      </c>
      <c r="F11" s="40">
        <v>83</v>
      </c>
      <c r="G11" s="40">
        <v>76</v>
      </c>
      <c r="H11" s="40">
        <v>63</v>
      </c>
      <c r="I11" s="40">
        <v>90</v>
      </c>
      <c r="J11" s="40">
        <v>57</v>
      </c>
      <c r="K11" s="40">
        <v>85</v>
      </c>
      <c r="L11" s="40">
        <v>62</v>
      </c>
      <c r="M11" s="40">
        <v>63</v>
      </c>
      <c r="N11" s="40">
        <v>52</v>
      </c>
      <c r="O11" s="45"/>
      <c r="P11" s="45"/>
      <c r="Q11" s="45"/>
      <c r="R11" s="45"/>
      <c r="S11" s="20"/>
      <c r="T11" s="20"/>
      <c r="U11" s="40">
        <v>54</v>
      </c>
      <c r="V11" s="20"/>
      <c r="W11" s="20"/>
      <c r="X11" s="21" t="s">
        <v>14</v>
      </c>
      <c r="Y11" s="21">
        <v>13</v>
      </c>
      <c r="Z11" s="37">
        <f t="shared" si="0"/>
        <v>1.85714285714286</v>
      </c>
      <c r="AA11" s="20">
        <v>8</v>
      </c>
    </row>
    <row r="12" ht="24.75" customHeight="1" spans="1:27">
      <c r="A12" s="27"/>
      <c r="B12" s="38" t="s">
        <v>22</v>
      </c>
      <c r="C12" s="29" t="s">
        <v>136</v>
      </c>
      <c r="D12" s="42" t="s">
        <v>102</v>
      </c>
      <c r="E12" s="40" t="s">
        <v>131</v>
      </c>
      <c r="F12" s="40">
        <v>90</v>
      </c>
      <c r="G12" s="40">
        <v>76</v>
      </c>
      <c r="H12" s="40">
        <v>70</v>
      </c>
      <c r="I12" s="40">
        <v>96</v>
      </c>
      <c r="J12" s="40">
        <v>76</v>
      </c>
      <c r="K12" s="40">
        <v>71</v>
      </c>
      <c r="L12" s="40">
        <v>30</v>
      </c>
      <c r="M12" s="40">
        <v>58</v>
      </c>
      <c r="N12" s="40">
        <v>46</v>
      </c>
      <c r="O12" s="44"/>
      <c r="P12" s="44"/>
      <c r="Q12" s="19"/>
      <c r="R12" s="20"/>
      <c r="S12" s="20"/>
      <c r="T12" s="20"/>
      <c r="U12" s="40">
        <v>71</v>
      </c>
      <c r="V12" s="20"/>
      <c r="W12" s="20"/>
      <c r="X12" s="21" t="s">
        <v>14</v>
      </c>
      <c r="Y12" s="21">
        <v>10</v>
      </c>
      <c r="Z12" s="37">
        <f t="shared" si="0"/>
        <v>1.42857142857143</v>
      </c>
      <c r="AA12" s="20">
        <v>9</v>
      </c>
    </row>
    <row r="13" ht="24.75" customHeight="1" spans="1:27">
      <c r="A13" s="27"/>
      <c r="B13" s="38" t="s">
        <v>22</v>
      </c>
      <c r="C13" s="29" t="s">
        <v>137</v>
      </c>
      <c r="D13" s="43" t="s">
        <v>104</v>
      </c>
      <c r="E13" s="40" t="s">
        <v>131</v>
      </c>
      <c r="F13" s="40">
        <v>81</v>
      </c>
      <c r="G13" s="40">
        <v>81</v>
      </c>
      <c r="H13" s="40">
        <v>60</v>
      </c>
      <c r="I13" s="40">
        <v>87</v>
      </c>
      <c r="J13" s="40">
        <v>84</v>
      </c>
      <c r="K13" s="40">
        <v>84</v>
      </c>
      <c r="L13" s="40">
        <v>39</v>
      </c>
      <c r="M13" s="40">
        <v>61</v>
      </c>
      <c r="N13" s="40">
        <v>38</v>
      </c>
      <c r="O13" s="27"/>
      <c r="P13" s="27"/>
      <c r="Q13" s="20"/>
      <c r="R13" s="20"/>
      <c r="S13" s="20"/>
      <c r="T13" s="20"/>
      <c r="U13" s="40">
        <v>65</v>
      </c>
      <c r="V13" s="20"/>
      <c r="W13" s="20"/>
      <c r="X13" s="21" t="s">
        <v>14</v>
      </c>
      <c r="Y13" s="21">
        <v>10</v>
      </c>
      <c r="Z13" s="37">
        <f t="shared" si="0"/>
        <v>1.42857142857143</v>
      </c>
      <c r="AA13" s="20">
        <v>10</v>
      </c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protectedRanges>
    <protectedRange sqref="D5" name="Cand Info_1_3_2"/>
  </protectedRanges>
  <mergeCells count="11">
    <mergeCell ref="A1:AA1"/>
    <mergeCell ref="F2:W2"/>
    <mergeCell ref="A2:A3"/>
    <mergeCell ref="B2:B3"/>
    <mergeCell ref="C2:C3"/>
    <mergeCell ref="D2:D3"/>
    <mergeCell ref="E2:E3"/>
    <mergeCell ref="X2:X3"/>
    <mergeCell ref="Y2:Y3"/>
    <mergeCell ref="Z2:Z3"/>
    <mergeCell ref="AA2:AA3"/>
  </mergeCells>
  <conditionalFormatting sqref="D9">
    <cfRule type="duplicateValues" dxfId="0" priority="2"/>
  </conditionalFormatting>
  <conditionalFormatting sqref="D10:D11">
    <cfRule type="duplicateValues" dxfId="0" priority="4"/>
  </conditionalFormatting>
  <conditionalFormatting sqref="D12:D13">
    <cfRule type="duplicateValues" dxfId="0" priority="1"/>
  </conditionalFormatting>
  <dataValidations count="1">
    <dataValidation type="whole" operator="greaterThanOrEqual" allowBlank="1" showInputMessage="1" showErrorMessage="1" sqref="F9:N9 I12:T12">
      <formula1>0</formula1>
    </dataValidation>
  </dataValidations>
  <pageMargins left="0.45" right="0.258333333333333" top="0.516666666666667" bottom="0.391666666666667" header="0.3" footer="0.3"/>
  <pageSetup paperSize="1" scale="8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4"/>
  <sheetViews>
    <sheetView topLeftCell="A20" workbookViewId="0">
      <selection activeCell="N26" sqref="N26"/>
    </sheetView>
  </sheetViews>
  <sheetFormatPr defaultColWidth="9.14285714285714" defaultRowHeight="15"/>
  <cols>
    <col min="1" max="1" width="4.28571428571429" style="1" customWidth="1"/>
    <col min="2" max="2" width="14.7142857142857" style="1" customWidth="1"/>
    <col min="3" max="3" width="12.4285714285714" style="1" customWidth="1"/>
    <col min="4" max="4" width="28.4285714285714" style="1" customWidth="1"/>
    <col min="5" max="13" width="4.85714285714286" style="1" customWidth="1"/>
    <col min="14" max="14" width="5.57142857142857" style="1" customWidth="1"/>
    <col min="15" max="15" width="4.85714285714286" style="1" hidden="1" customWidth="1"/>
    <col min="16" max="16" width="5.57142857142857" style="1" hidden="1" customWidth="1"/>
    <col min="17" max="19" width="6.42857142857143" style="1" hidden="1" customWidth="1"/>
    <col min="20" max="20" width="6.42857142857143" style="1" customWidth="1"/>
    <col min="21" max="22" width="6.42857142857143" style="1" hidden="1" customWidth="1"/>
    <col min="23" max="24" width="5.57142857142857" style="1" customWidth="1"/>
    <col min="25" max="25" width="8.42857142857143" style="1" customWidth="1"/>
    <col min="26" max="26" width="5.71428571428571" style="1" customWidth="1"/>
    <col min="27" max="16384" width="9.14285714285714" style="1"/>
  </cols>
  <sheetData>
    <row r="1" ht="24.75" customHeight="1" spans="1:26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75" customHeight="1" spans="1:26">
      <c r="A2" s="3" t="s">
        <v>25</v>
      </c>
      <c r="B2" s="3" t="s">
        <v>3</v>
      </c>
      <c r="C2" s="4" t="s">
        <v>66</v>
      </c>
      <c r="D2" s="5" t="s">
        <v>67</v>
      </c>
      <c r="E2" s="3" t="s">
        <v>68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 t="s">
        <v>69</v>
      </c>
      <c r="X2" s="3" t="s">
        <v>70</v>
      </c>
      <c r="Y2" s="4" t="s">
        <v>20</v>
      </c>
      <c r="Z2" s="24" t="s">
        <v>71</v>
      </c>
    </row>
    <row r="3" ht="24.75" customHeight="1" spans="1:26">
      <c r="A3" s="5"/>
      <c r="B3" s="5"/>
      <c r="C3" s="6"/>
      <c r="D3" s="7"/>
      <c r="E3" s="8" t="s">
        <v>72</v>
      </c>
      <c r="F3" s="8" t="s">
        <v>73</v>
      </c>
      <c r="G3" s="8" t="s">
        <v>74</v>
      </c>
      <c r="H3" s="8" t="s">
        <v>75</v>
      </c>
      <c r="I3" s="8" t="s">
        <v>76</v>
      </c>
      <c r="J3" s="8" t="s">
        <v>77</v>
      </c>
      <c r="K3" s="8" t="s">
        <v>78</v>
      </c>
      <c r="L3" s="8" t="s">
        <v>79</v>
      </c>
      <c r="M3" s="8" t="s">
        <v>80</v>
      </c>
      <c r="N3" s="8" t="s">
        <v>81</v>
      </c>
      <c r="O3" s="8" t="s">
        <v>82</v>
      </c>
      <c r="P3" s="8" t="s">
        <v>83</v>
      </c>
      <c r="Q3" s="8" t="s">
        <v>84</v>
      </c>
      <c r="R3" s="8" t="s">
        <v>85</v>
      </c>
      <c r="S3" s="8" t="s">
        <v>86</v>
      </c>
      <c r="T3" s="8" t="s">
        <v>87</v>
      </c>
      <c r="U3" s="17" t="s">
        <v>128</v>
      </c>
      <c r="V3" s="17" t="s">
        <v>129</v>
      </c>
      <c r="W3" s="5"/>
      <c r="X3" s="5"/>
      <c r="Y3" s="6"/>
      <c r="Z3" s="25"/>
    </row>
    <row r="4" ht="24.75" customHeight="1" spans="1:26">
      <c r="A4" s="27">
        <v>1</v>
      </c>
      <c r="B4" s="28" t="s">
        <v>22</v>
      </c>
      <c r="C4" s="29" t="s">
        <v>44</v>
      </c>
      <c r="D4" s="29" t="s">
        <v>139</v>
      </c>
      <c r="E4" s="14">
        <v>6</v>
      </c>
      <c r="F4" s="14">
        <v>3</v>
      </c>
      <c r="G4" s="14">
        <v>4</v>
      </c>
      <c r="H4" s="14">
        <v>21</v>
      </c>
      <c r="I4" s="14">
        <v>3</v>
      </c>
      <c r="J4" s="14">
        <v>2</v>
      </c>
      <c r="K4" s="14">
        <v>0</v>
      </c>
      <c r="L4" s="14">
        <v>10</v>
      </c>
      <c r="M4" s="14">
        <v>0</v>
      </c>
      <c r="N4" s="14"/>
      <c r="O4" s="14"/>
      <c r="P4" s="20"/>
      <c r="Q4" s="20"/>
      <c r="R4" s="20"/>
      <c r="S4" s="20"/>
      <c r="T4" s="14">
        <v>4</v>
      </c>
      <c r="U4" s="20"/>
      <c r="V4" s="20"/>
      <c r="W4" s="21" t="s">
        <v>140</v>
      </c>
      <c r="X4" s="21">
        <v>35</v>
      </c>
      <c r="Y4" s="37">
        <f>X4/7</f>
        <v>5</v>
      </c>
      <c r="Z4" s="20">
        <v>1</v>
      </c>
    </row>
    <row r="5" ht="24.75" customHeight="1" spans="1:26">
      <c r="A5" s="27">
        <v>2</v>
      </c>
      <c r="B5" s="28" t="s">
        <v>22</v>
      </c>
      <c r="C5" s="29" t="s">
        <v>42</v>
      </c>
      <c r="D5" s="29" t="s">
        <v>141</v>
      </c>
      <c r="E5" s="14">
        <v>5</v>
      </c>
      <c r="F5" s="14">
        <v>21</v>
      </c>
      <c r="G5" s="14">
        <v>3</v>
      </c>
      <c r="H5" s="14">
        <v>7</v>
      </c>
      <c r="I5" s="14">
        <v>5</v>
      </c>
      <c r="J5" s="14">
        <v>6</v>
      </c>
      <c r="K5" s="14">
        <v>0</v>
      </c>
      <c r="L5" s="14">
        <v>3</v>
      </c>
      <c r="M5" s="14">
        <v>0</v>
      </c>
      <c r="N5" s="14"/>
      <c r="O5" s="14"/>
      <c r="P5" s="20"/>
      <c r="Q5" s="20"/>
      <c r="R5" s="20"/>
      <c r="S5" s="20"/>
      <c r="T5" s="14"/>
      <c r="U5" s="20"/>
      <c r="V5" s="20"/>
      <c r="W5" s="21" t="s">
        <v>140</v>
      </c>
      <c r="X5" s="21">
        <v>35</v>
      </c>
      <c r="Y5" s="37">
        <f t="shared" ref="Y5:Y13" si="0">X5/7</f>
        <v>5</v>
      </c>
      <c r="Z5" s="20">
        <v>2</v>
      </c>
    </row>
    <row r="6" ht="24.75" customHeight="1" spans="1:26">
      <c r="A6" s="27">
        <v>3</v>
      </c>
      <c r="B6" s="28" t="s">
        <v>22</v>
      </c>
      <c r="C6" s="29" t="s">
        <v>43</v>
      </c>
      <c r="D6" s="29" t="s">
        <v>142</v>
      </c>
      <c r="E6" s="14">
        <v>7</v>
      </c>
      <c r="F6" s="14">
        <v>7</v>
      </c>
      <c r="G6" s="14">
        <v>3</v>
      </c>
      <c r="H6" s="14">
        <v>12</v>
      </c>
      <c r="I6" s="14">
        <v>5</v>
      </c>
      <c r="J6" s="14">
        <v>1</v>
      </c>
      <c r="K6" s="14">
        <v>3</v>
      </c>
      <c r="L6" s="14">
        <v>4</v>
      </c>
      <c r="M6" s="14">
        <v>6</v>
      </c>
      <c r="N6" s="14"/>
      <c r="O6" s="14"/>
      <c r="P6" s="20"/>
      <c r="Q6" s="20"/>
      <c r="R6" s="20"/>
      <c r="S6" s="20"/>
      <c r="T6" s="14">
        <v>6</v>
      </c>
      <c r="U6" s="20"/>
      <c r="V6" s="20"/>
      <c r="W6" s="21" t="s">
        <v>140</v>
      </c>
      <c r="X6" s="21">
        <v>35</v>
      </c>
      <c r="Y6" s="37">
        <f t="shared" si="0"/>
        <v>5</v>
      </c>
      <c r="Z6" s="20">
        <v>3</v>
      </c>
    </row>
    <row r="7" ht="24.75" customHeight="1" spans="1:26">
      <c r="A7" s="27">
        <v>4</v>
      </c>
      <c r="B7" s="28" t="s">
        <v>22</v>
      </c>
      <c r="C7" s="29" t="s">
        <v>44</v>
      </c>
      <c r="D7" s="29" t="s">
        <v>143</v>
      </c>
      <c r="E7" s="14">
        <v>1</v>
      </c>
      <c r="F7" s="14">
        <v>7</v>
      </c>
      <c r="G7" s="14">
        <v>5</v>
      </c>
      <c r="H7" s="14">
        <v>15</v>
      </c>
      <c r="I7" s="14">
        <v>15</v>
      </c>
      <c r="J7" s="14">
        <v>2</v>
      </c>
      <c r="K7" s="14">
        <v>0</v>
      </c>
      <c r="L7" s="14">
        <v>2</v>
      </c>
      <c r="M7" s="14">
        <v>0</v>
      </c>
      <c r="N7" s="14"/>
      <c r="O7" s="14"/>
      <c r="P7" s="19"/>
      <c r="Q7" s="20"/>
      <c r="R7" s="20"/>
      <c r="S7" s="20"/>
      <c r="T7" s="14">
        <v>3</v>
      </c>
      <c r="U7" s="20"/>
      <c r="V7" s="20"/>
      <c r="W7" s="21" t="s">
        <v>140</v>
      </c>
      <c r="X7" s="21">
        <v>35</v>
      </c>
      <c r="Y7" s="37">
        <f t="shared" si="0"/>
        <v>5</v>
      </c>
      <c r="Z7" s="20">
        <v>4</v>
      </c>
    </row>
    <row r="8" ht="24.75" customHeight="1" spans="1:26">
      <c r="A8" s="27">
        <v>5</v>
      </c>
      <c r="B8" s="28" t="s">
        <v>22</v>
      </c>
      <c r="C8" s="29" t="s">
        <v>42</v>
      </c>
      <c r="D8" s="29" t="s">
        <v>144</v>
      </c>
      <c r="E8" s="14">
        <v>2</v>
      </c>
      <c r="F8" s="14">
        <v>10</v>
      </c>
      <c r="G8" s="14">
        <v>3</v>
      </c>
      <c r="H8" s="14">
        <v>5</v>
      </c>
      <c r="I8" s="14">
        <v>14</v>
      </c>
      <c r="J8" s="14">
        <v>0</v>
      </c>
      <c r="K8" s="14">
        <v>0</v>
      </c>
      <c r="L8" s="14">
        <v>6</v>
      </c>
      <c r="M8" s="14">
        <v>0</v>
      </c>
      <c r="N8" s="14"/>
      <c r="O8" s="14"/>
      <c r="P8" s="19"/>
      <c r="Q8" s="20"/>
      <c r="R8" s="20"/>
      <c r="S8" s="20"/>
      <c r="T8" s="14"/>
      <c r="U8" s="20"/>
      <c r="V8" s="20"/>
      <c r="W8" s="21" t="s">
        <v>140</v>
      </c>
      <c r="X8" s="21">
        <v>35</v>
      </c>
      <c r="Y8" s="37">
        <f t="shared" si="0"/>
        <v>5</v>
      </c>
      <c r="Z8" s="20">
        <v>5</v>
      </c>
    </row>
    <row r="9" ht="24.75" customHeight="1" spans="1:26">
      <c r="A9" s="27">
        <v>6</v>
      </c>
      <c r="B9" s="28" t="s">
        <v>22</v>
      </c>
      <c r="C9" s="29" t="s">
        <v>43</v>
      </c>
      <c r="D9" s="29" t="s">
        <v>145</v>
      </c>
      <c r="E9" s="14">
        <v>16</v>
      </c>
      <c r="F9" s="14">
        <v>3</v>
      </c>
      <c r="G9" s="14">
        <v>1</v>
      </c>
      <c r="H9" s="14">
        <v>15</v>
      </c>
      <c r="I9" s="14">
        <v>5</v>
      </c>
      <c r="J9" s="14">
        <v>3</v>
      </c>
      <c r="K9" s="14"/>
      <c r="L9" s="14">
        <v>1</v>
      </c>
      <c r="M9" s="14">
        <v>3</v>
      </c>
      <c r="N9" s="14"/>
      <c r="O9" s="14"/>
      <c r="P9" s="20"/>
      <c r="Q9" s="20"/>
      <c r="R9" s="20"/>
      <c r="S9" s="20"/>
      <c r="T9" s="14">
        <v>1</v>
      </c>
      <c r="U9" s="20"/>
      <c r="V9" s="20"/>
      <c r="W9" s="21" t="s">
        <v>140</v>
      </c>
      <c r="X9" s="21">
        <v>35</v>
      </c>
      <c r="Y9" s="37">
        <f t="shared" si="0"/>
        <v>5</v>
      </c>
      <c r="Z9" s="20">
        <v>6</v>
      </c>
    </row>
    <row r="10" ht="24.75" customHeight="1" spans="1:26">
      <c r="A10" s="27">
        <v>7</v>
      </c>
      <c r="B10" s="28" t="s">
        <v>22</v>
      </c>
      <c r="C10" s="29" t="s">
        <v>44</v>
      </c>
      <c r="D10" s="29" t="s">
        <v>146</v>
      </c>
      <c r="E10" s="14">
        <v>3</v>
      </c>
      <c r="F10" s="14">
        <v>7</v>
      </c>
      <c r="G10" s="14">
        <v>2</v>
      </c>
      <c r="H10" s="14">
        <v>16</v>
      </c>
      <c r="I10" s="14">
        <v>8</v>
      </c>
      <c r="J10" s="14">
        <v>7</v>
      </c>
      <c r="K10" s="14">
        <v>3</v>
      </c>
      <c r="L10" s="14">
        <v>2</v>
      </c>
      <c r="M10" s="14">
        <v>0</v>
      </c>
      <c r="N10" s="14"/>
      <c r="O10" s="14"/>
      <c r="P10" s="20"/>
      <c r="Q10" s="20"/>
      <c r="R10" s="20"/>
      <c r="S10" s="20"/>
      <c r="T10" s="14">
        <v>7</v>
      </c>
      <c r="U10" s="20"/>
      <c r="V10" s="20"/>
      <c r="W10" s="21" t="s">
        <v>140</v>
      </c>
      <c r="X10" s="21">
        <v>35</v>
      </c>
      <c r="Y10" s="37">
        <f t="shared" si="0"/>
        <v>5</v>
      </c>
      <c r="Z10" s="20">
        <v>7</v>
      </c>
    </row>
    <row r="11" ht="24.75" customHeight="1" spans="1:26">
      <c r="A11" s="27">
        <v>8</v>
      </c>
      <c r="B11" s="28" t="s">
        <v>22</v>
      </c>
      <c r="C11" s="29" t="s">
        <v>44</v>
      </c>
      <c r="D11" s="29" t="s">
        <v>147</v>
      </c>
      <c r="E11" s="14">
        <v>2</v>
      </c>
      <c r="F11" s="14">
        <v>14</v>
      </c>
      <c r="G11" s="14">
        <v>4</v>
      </c>
      <c r="H11" s="14">
        <v>15</v>
      </c>
      <c r="I11" s="14">
        <v>3</v>
      </c>
      <c r="J11" s="14">
        <v>2</v>
      </c>
      <c r="K11" s="14">
        <v>1</v>
      </c>
      <c r="L11" s="14">
        <v>0</v>
      </c>
      <c r="M11" s="14">
        <v>0</v>
      </c>
      <c r="N11" s="14"/>
      <c r="O11" s="14"/>
      <c r="P11" s="19"/>
      <c r="Q11" s="20"/>
      <c r="R11" s="20"/>
      <c r="S11" s="20"/>
      <c r="T11" s="14">
        <v>6</v>
      </c>
      <c r="U11" s="20"/>
      <c r="V11" s="20"/>
      <c r="W11" s="21" t="s">
        <v>140</v>
      </c>
      <c r="X11" s="21">
        <v>35</v>
      </c>
      <c r="Y11" s="37">
        <f t="shared" si="0"/>
        <v>5</v>
      </c>
      <c r="Z11" s="20">
        <v>8</v>
      </c>
    </row>
    <row r="12" ht="24.75" customHeight="1" spans="1:26">
      <c r="A12" s="27">
        <v>9</v>
      </c>
      <c r="B12" s="28" t="s">
        <v>22</v>
      </c>
      <c r="C12" s="29" t="s">
        <v>40</v>
      </c>
      <c r="D12" s="29" t="s">
        <v>148</v>
      </c>
      <c r="E12" s="14">
        <v>6</v>
      </c>
      <c r="F12" s="14">
        <v>3</v>
      </c>
      <c r="G12" s="14">
        <v>4</v>
      </c>
      <c r="H12" s="14">
        <v>13</v>
      </c>
      <c r="I12" s="14">
        <v>3</v>
      </c>
      <c r="J12" s="14">
        <v>4</v>
      </c>
      <c r="K12" s="14">
        <v>0</v>
      </c>
      <c r="L12" s="14">
        <v>3</v>
      </c>
      <c r="M12" s="14"/>
      <c r="N12" s="14"/>
      <c r="O12" s="14"/>
      <c r="P12" s="20"/>
      <c r="Q12" s="20"/>
      <c r="R12" s="20"/>
      <c r="S12" s="20"/>
      <c r="T12" s="20"/>
      <c r="U12" s="20"/>
      <c r="V12" s="20"/>
      <c r="W12" s="21" t="s">
        <v>140</v>
      </c>
      <c r="X12" s="21">
        <v>35</v>
      </c>
      <c r="Y12" s="37">
        <f t="shared" si="0"/>
        <v>5</v>
      </c>
      <c r="Z12" s="20">
        <v>9</v>
      </c>
    </row>
    <row r="13" ht="24.75" customHeight="1" spans="1:26">
      <c r="A13" s="27">
        <v>10</v>
      </c>
      <c r="B13" s="28" t="s">
        <v>22</v>
      </c>
      <c r="C13" s="29" t="s">
        <v>38</v>
      </c>
      <c r="D13" s="29" t="s">
        <v>149</v>
      </c>
      <c r="E13" s="14">
        <v>1</v>
      </c>
      <c r="F13" s="14">
        <v>6</v>
      </c>
      <c r="G13" s="14">
        <v>4</v>
      </c>
      <c r="H13" s="14">
        <v>14</v>
      </c>
      <c r="I13" s="14">
        <v>1</v>
      </c>
      <c r="J13" s="14">
        <v>4</v>
      </c>
      <c r="K13" s="14">
        <v>0</v>
      </c>
      <c r="L13" s="14">
        <v>4</v>
      </c>
      <c r="M13" s="14">
        <v>0</v>
      </c>
      <c r="N13" s="14"/>
      <c r="O13" s="14"/>
      <c r="P13" s="20"/>
      <c r="Q13" s="20"/>
      <c r="R13" s="20"/>
      <c r="S13" s="20"/>
      <c r="T13" s="20"/>
      <c r="U13" s="20"/>
      <c r="V13" s="20"/>
      <c r="W13" s="21" t="s">
        <v>140</v>
      </c>
      <c r="X13" s="21">
        <v>35</v>
      </c>
      <c r="Y13" s="37">
        <f t="shared" si="0"/>
        <v>5</v>
      </c>
      <c r="Z13" s="20">
        <v>10</v>
      </c>
    </row>
    <row r="14" ht="19.5" customHeight="1" spans="2:2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ht="19.5" customHeight="1" spans="2:2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ht="24.75" customHeight="1" spans="1:26">
      <c r="A16" s="2" t="s">
        <v>150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 spans="1:26">
      <c r="A17" s="3" t="s">
        <v>25</v>
      </c>
      <c r="B17" s="3" t="s">
        <v>3</v>
      </c>
      <c r="C17" s="4" t="s">
        <v>66</v>
      </c>
      <c r="D17" s="5" t="s">
        <v>67</v>
      </c>
      <c r="E17" s="3" t="s">
        <v>68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 t="s">
        <v>69</v>
      </c>
      <c r="X17" s="3" t="s">
        <v>70</v>
      </c>
      <c r="Y17" s="4" t="s">
        <v>20</v>
      </c>
      <c r="Z17" s="24" t="s">
        <v>71</v>
      </c>
    </row>
    <row r="18" ht="24.75" customHeight="1" spans="1:26">
      <c r="A18" s="5"/>
      <c r="B18" s="5"/>
      <c r="C18" s="6"/>
      <c r="D18" s="7"/>
      <c r="E18" s="8" t="s">
        <v>72</v>
      </c>
      <c r="F18" s="8" t="s">
        <v>73</v>
      </c>
      <c r="G18" s="8" t="s">
        <v>74</v>
      </c>
      <c r="H18" s="8" t="s">
        <v>75</v>
      </c>
      <c r="I18" s="8" t="s">
        <v>76</v>
      </c>
      <c r="J18" s="8" t="s">
        <v>77</v>
      </c>
      <c r="K18" s="8" t="s">
        <v>78</v>
      </c>
      <c r="L18" s="8" t="s">
        <v>79</v>
      </c>
      <c r="M18" s="8" t="s">
        <v>80</v>
      </c>
      <c r="N18" s="8" t="s">
        <v>81</v>
      </c>
      <c r="O18" s="8" t="s">
        <v>82</v>
      </c>
      <c r="P18" s="8" t="s">
        <v>83</v>
      </c>
      <c r="Q18" s="8" t="s">
        <v>84</v>
      </c>
      <c r="R18" s="8" t="s">
        <v>85</v>
      </c>
      <c r="S18" s="8" t="s">
        <v>86</v>
      </c>
      <c r="T18" s="8" t="s">
        <v>87</v>
      </c>
      <c r="U18" s="17" t="s">
        <v>128</v>
      </c>
      <c r="V18" s="17" t="s">
        <v>129</v>
      </c>
      <c r="W18" s="5"/>
      <c r="X18" s="5"/>
      <c r="Y18" s="6"/>
      <c r="Z18" s="25"/>
    </row>
    <row r="19" ht="24.75" customHeight="1" spans="1:26">
      <c r="A19" s="27"/>
      <c r="B19" s="28" t="s">
        <v>22</v>
      </c>
      <c r="C19" s="10" t="s">
        <v>41</v>
      </c>
      <c r="D19" s="31" t="s">
        <v>151</v>
      </c>
      <c r="E19" s="14">
        <v>4</v>
      </c>
      <c r="F19" s="14">
        <v>4</v>
      </c>
      <c r="G19" s="14">
        <v>3</v>
      </c>
      <c r="H19" s="14">
        <v>20</v>
      </c>
      <c r="I19" s="14">
        <v>8</v>
      </c>
      <c r="J19" s="14">
        <v>2</v>
      </c>
      <c r="K19" s="14">
        <v>0</v>
      </c>
      <c r="L19" s="14">
        <v>3</v>
      </c>
      <c r="M19" s="14">
        <v>4</v>
      </c>
      <c r="N19" s="14"/>
      <c r="O19" s="14"/>
      <c r="P19" s="27"/>
      <c r="Q19" s="20"/>
      <c r="R19" s="20"/>
      <c r="S19" s="20"/>
      <c r="T19" s="20"/>
      <c r="U19" s="20"/>
      <c r="V19" s="20"/>
      <c r="W19" s="21" t="s">
        <v>140</v>
      </c>
      <c r="X19" s="21">
        <v>35</v>
      </c>
      <c r="Y19" s="37">
        <f>X19/7</f>
        <v>5</v>
      </c>
      <c r="Z19" s="20">
        <v>1</v>
      </c>
    </row>
    <row r="20" ht="24.75" customHeight="1" spans="1:26">
      <c r="A20" s="27"/>
      <c r="B20" s="28" t="s">
        <v>22</v>
      </c>
      <c r="C20" s="10" t="s">
        <v>43</v>
      </c>
      <c r="D20" s="32" t="s">
        <v>152</v>
      </c>
      <c r="E20" s="14">
        <v>2</v>
      </c>
      <c r="F20" s="14">
        <v>4</v>
      </c>
      <c r="G20" s="14">
        <v>5</v>
      </c>
      <c r="H20" s="14">
        <v>20</v>
      </c>
      <c r="I20" s="14">
        <v>8</v>
      </c>
      <c r="J20" s="14">
        <v>6</v>
      </c>
      <c r="K20" s="14">
        <v>0</v>
      </c>
      <c r="L20" s="14">
        <v>8</v>
      </c>
      <c r="M20" s="14">
        <v>1</v>
      </c>
      <c r="N20" s="14"/>
      <c r="O20" s="14"/>
      <c r="P20" s="27"/>
      <c r="Q20" s="20"/>
      <c r="R20" s="20"/>
      <c r="S20" s="20"/>
      <c r="T20" s="14">
        <v>4</v>
      </c>
      <c r="U20" s="20"/>
      <c r="V20" s="20"/>
      <c r="W20" s="21" t="s">
        <v>140</v>
      </c>
      <c r="X20" s="21">
        <v>35</v>
      </c>
      <c r="Y20" s="37">
        <f t="shared" ref="Y20:Y28" si="1">X20/7</f>
        <v>5</v>
      </c>
      <c r="Z20" s="20">
        <v>2</v>
      </c>
    </row>
    <row r="21" ht="24.75" customHeight="1" spans="1:26">
      <c r="A21" s="27"/>
      <c r="B21" s="28" t="s">
        <v>22</v>
      </c>
      <c r="C21" s="33" t="s">
        <v>61</v>
      </c>
      <c r="D21" s="34" t="s">
        <v>153</v>
      </c>
      <c r="E21" s="14">
        <v>2</v>
      </c>
      <c r="F21" s="14">
        <v>6</v>
      </c>
      <c r="G21" s="14">
        <v>7</v>
      </c>
      <c r="H21" s="14">
        <v>9</v>
      </c>
      <c r="I21" s="14">
        <v>5</v>
      </c>
      <c r="J21" s="14">
        <v>1</v>
      </c>
      <c r="K21" s="14">
        <v>3</v>
      </c>
      <c r="L21" s="14">
        <v>3</v>
      </c>
      <c r="M21" s="14">
        <v>0</v>
      </c>
      <c r="N21" s="14"/>
      <c r="O21" s="14"/>
      <c r="P21" s="27"/>
      <c r="Q21" s="20"/>
      <c r="R21" s="20"/>
      <c r="S21" s="20"/>
      <c r="T21" s="14">
        <v>20</v>
      </c>
      <c r="U21" s="20"/>
      <c r="V21" s="20"/>
      <c r="W21" s="21" t="s">
        <v>140</v>
      </c>
      <c r="X21" s="21">
        <v>35</v>
      </c>
      <c r="Y21" s="37">
        <f t="shared" si="1"/>
        <v>5</v>
      </c>
      <c r="Z21" s="20">
        <v>3</v>
      </c>
    </row>
    <row r="22" ht="24.75" customHeight="1" spans="1:26">
      <c r="A22" s="27"/>
      <c r="B22" s="28" t="s">
        <v>22</v>
      </c>
      <c r="C22" s="33" t="s">
        <v>41</v>
      </c>
      <c r="D22" s="34" t="s">
        <v>154</v>
      </c>
      <c r="E22" s="14">
        <v>4</v>
      </c>
      <c r="F22" s="14">
        <v>4</v>
      </c>
      <c r="G22" s="14">
        <v>6</v>
      </c>
      <c r="H22" s="14">
        <v>17</v>
      </c>
      <c r="I22" s="14">
        <v>10</v>
      </c>
      <c r="J22" s="14">
        <v>2</v>
      </c>
      <c r="K22" s="14">
        <v>0</v>
      </c>
      <c r="L22" s="14">
        <v>0</v>
      </c>
      <c r="M22" s="14">
        <v>4</v>
      </c>
      <c r="N22" s="14"/>
      <c r="O22" s="14"/>
      <c r="P22" s="27"/>
      <c r="Q22" s="20"/>
      <c r="R22" s="20"/>
      <c r="S22" s="20"/>
      <c r="T22" s="20"/>
      <c r="U22" s="20"/>
      <c r="V22" s="20"/>
      <c r="W22" s="21" t="s">
        <v>140</v>
      </c>
      <c r="X22" s="21">
        <v>35</v>
      </c>
      <c r="Y22" s="37">
        <f t="shared" si="1"/>
        <v>5</v>
      </c>
      <c r="Z22" s="20">
        <v>4</v>
      </c>
    </row>
    <row r="23" ht="24.75" customHeight="1" spans="1:26">
      <c r="A23" s="27"/>
      <c r="B23" s="28" t="s">
        <v>22</v>
      </c>
      <c r="C23" s="33" t="s">
        <v>42</v>
      </c>
      <c r="D23" s="34" t="s">
        <v>155</v>
      </c>
      <c r="E23" s="14">
        <v>3</v>
      </c>
      <c r="F23" s="14">
        <v>9</v>
      </c>
      <c r="G23" s="14">
        <v>6</v>
      </c>
      <c r="H23" s="14">
        <v>18</v>
      </c>
      <c r="I23" s="14">
        <v>3</v>
      </c>
      <c r="J23" s="14">
        <v>0</v>
      </c>
      <c r="K23" s="14">
        <v>0</v>
      </c>
      <c r="L23" s="14">
        <v>6</v>
      </c>
      <c r="M23" s="14">
        <v>0</v>
      </c>
      <c r="N23" s="14"/>
      <c r="O23" s="14"/>
      <c r="P23" s="27"/>
      <c r="Q23" s="20"/>
      <c r="R23" s="20"/>
      <c r="S23" s="20"/>
      <c r="T23" s="20"/>
      <c r="U23" s="20"/>
      <c r="V23" s="20"/>
      <c r="W23" s="21" t="s">
        <v>140</v>
      </c>
      <c r="X23" s="21">
        <v>35</v>
      </c>
      <c r="Y23" s="37">
        <f t="shared" si="1"/>
        <v>5</v>
      </c>
      <c r="Z23" s="20">
        <v>5</v>
      </c>
    </row>
    <row r="24" ht="24.75" customHeight="1" spans="1:26">
      <c r="A24" s="27"/>
      <c r="B24" s="28" t="s">
        <v>22</v>
      </c>
      <c r="C24" s="35" t="s">
        <v>42</v>
      </c>
      <c r="D24" s="36" t="s">
        <v>156</v>
      </c>
      <c r="E24" s="14">
        <v>1</v>
      </c>
      <c r="F24" s="14">
        <v>3</v>
      </c>
      <c r="G24" s="14">
        <v>7</v>
      </c>
      <c r="H24" s="14">
        <v>19</v>
      </c>
      <c r="I24" s="14">
        <v>4</v>
      </c>
      <c r="J24" s="14">
        <v>3</v>
      </c>
      <c r="K24" s="14"/>
      <c r="L24" s="14">
        <v>10</v>
      </c>
      <c r="M24" s="14">
        <v>0</v>
      </c>
      <c r="N24" s="14"/>
      <c r="O24" s="14"/>
      <c r="P24" s="27"/>
      <c r="Q24" s="20"/>
      <c r="R24" s="20"/>
      <c r="S24" s="20"/>
      <c r="T24" s="20"/>
      <c r="U24" s="20"/>
      <c r="V24" s="20"/>
      <c r="W24" s="21" t="s">
        <v>140</v>
      </c>
      <c r="X24" s="21">
        <v>35</v>
      </c>
      <c r="Y24" s="37">
        <f t="shared" si="1"/>
        <v>5</v>
      </c>
      <c r="Z24" s="20">
        <v>6</v>
      </c>
    </row>
    <row r="25" ht="24.75" customHeight="1" spans="1:26">
      <c r="A25" s="27"/>
      <c r="B25" s="28" t="s">
        <v>22</v>
      </c>
      <c r="C25" s="10" t="s">
        <v>38</v>
      </c>
      <c r="D25" s="31" t="s">
        <v>157</v>
      </c>
      <c r="E25" s="14">
        <v>3</v>
      </c>
      <c r="F25" s="14">
        <v>8</v>
      </c>
      <c r="G25" s="14">
        <v>8</v>
      </c>
      <c r="H25" s="14">
        <v>14</v>
      </c>
      <c r="I25" s="14">
        <v>2</v>
      </c>
      <c r="J25" s="14">
        <v>7</v>
      </c>
      <c r="K25" s="14">
        <v>3</v>
      </c>
      <c r="L25" s="14">
        <v>7</v>
      </c>
      <c r="M25" s="14">
        <v>0</v>
      </c>
      <c r="N25" s="14"/>
      <c r="O25" s="14"/>
      <c r="P25" s="27"/>
      <c r="Q25" s="20"/>
      <c r="R25" s="20"/>
      <c r="S25" s="20"/>
      <c r="T25" s="20"/>
      <c r="U25" s="20"/>
      <c r="V25" s="20"/>
      <c r="W25" s="21" t="s">
        <v>140</v>
      </c>
      <c r="X25" s="21">
        <v>35</v>
      </c>
      <c r="Y25" s="37">
        <f t="shared" si="1"/>
        <v>5</v>
      </c>
      <c r="Z25" s="20">
        <v>7</v>
      </c>
    </row>
    <row r="26" ht="24.75" customHeight="1" spans="1:26">
      <c r="A26" s="27"/>
      <c r="B26" s="28" t="s">
        <v>22</v>
      </c>
      <c r="C26" s="33" t="s">
        <v>40</v>
      </c>
      <c r="D26" s="34" t="s">
        <v>158</v>
      </c>
      <c r="E26" s="14">
        <v>8</v>
      </c>
      <c r="F26" s="14">
        <v>5</v>
      </c>
      <c r="G26" s="14">
        <v>1</v>
      </c>
      <c r="H26" s="14">
        <v>8</v>
      </c>
      <c r="I26" s="14">
        <v>3</v>
      </c>
      <c r="J26" s="14">
        <v>2</v>
      </c>
      <c r="K26" s="14">
        <v>1</v>
      </c>
      <c r="L26" s="14">
        <v>7</v>
      </c>
      <c r="M26" s="14">
        <v>3</v>
      </c>
      <c r="N26" s="14"/>
      <c r="O26" s="14"/>
      <c r="P26" s="27"/>
      <c r="Q26" s="20"/>
      <c r="R26" s="20"/>
      <c r="S26" s="20"/>
      <c r="T26" s="20"/>
      <c r="U26" s="20"/>
      <c r="V26" s="20"/>
      <c r="W26" s="21" t="s">
        <v>140</v>
      </c>
      <c r="X26" s="21">
        <v>35</v>
      </c>
      <c r="Y26" s="37">
        <f t="shared" si="1"/>
        <v>5</v>
      </c>
      <c r="Z26" s="20">
        <v>8</v>
      </c>
    </row>
    <row r="27" ht="24.75" customHeight="1" spans="1:26">
      <c r="A27" s="27"/>
      <c r="B27" s="28" t="s">
        <v>22</v>
      </c>
      <c r="C27" s="10" t="s">
        <v>38</v>
      </c>
      <c r="D27" s="31" t="s">
        <v>159</v>
      </c>
      <c r="E27" s="14">
        <v>5</v>
      </c>
      <c r="F27" s="14">
        <v>4</v>
      </c>
      <c r="G27" s="14">
        <v>3</v>
      </c>
      <c r="H27" s="14">
        <v>14</v>
      </c>
      <c r="I27" s="14">
        <v>3</v>
      </c>
      <c r="J27" s="14">
        <v>4</v>
      </c>
      <c r="K27" s="14">
        <v>0</v>
      </c>
      <c r="L27" s="14">
        <v>2</v>
      </c>
      <c r="M27" s="14">
        <v>1</v>
      </c>
      <c r="N27" s="14"/>
      <c r="O27" s="14"/>
      <c r="P27" s="27"/>
      <c r="Q27" s="20"/>
      <c r="R27" s="20"/>
      <c r="S27" s="20"/>
      <c r="T27" s="20"/>
      <c r="U27" s="20"/>
      <c r="V27" s="20"/>
      <c r="W27" s="21" t="s">
        <v>140</v>
      </c>
      <c r="X27" s="21">
        <v>35</v>
      </c>
      <c r="Y27" s="37">
        <f t="shared" si="1"/>
        <v>5</v>
      </c>
      <c r="Z27" s="20">
        <v>9</v>
      </c>
    </row>
    <row r="28" ht="24.75" customHeight="1" spans="1:26">
      <c r="A28" s="27"/>
      <c r="B28" s="28" t="s">
        <v>22</v>
      </c>
      <c r="C28" s="35" t="s">
        <v>38</v>
      </c>
      <c r="D28" s="31" t="s">
        <v>160</v>
      </c>
      <c r="E28" s="14">
        <v>2</v>
      </c>
      <c r="F28" s="14">
        <v>1</v>
      </c>
      <c r="G28" s="14">
        <v>5</v>
      </c>
      <c r="H28" s="14">
        <v>16</v>
      </c>
      <c r="I28" s="14">
        <v>3</v>
      </c>
      <c r="J28" s="14">
        <v>4</v>
      </c>
      <c r="K28" s="14">
        <v>0</v>
      </c>
      <c r="L28" s="14">
        <v>4</v>
      </c>
      <c r="M28" s="14">
        <v>0</v>
      </c>
      <c r="N28" s="14"/>
      <c r="O28" s="14"/>
      <c r="P28" s="27"/>
      <c r="Q28" s="20"/>
      <c r="R28" s="20"/>
      <c r="S28" s="20"/>
      <c r="T28" s="20"/>
      <c r="U28" s="20"/>
      <c r="V28" s="20"/>
      <c r="W28" s="21" t="s">
        <v>140</v>
      </c>
      <c r="X28" s="21">
        <v>35</v>
      </c>
      <c r="Y28" s="37">
        <f t="shared" si="1"/>
        <v>5</v>
      </c>
      <c r="Z28" s="20">
        <v>10</v>
      </c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protectedRanges>
    <protectedRange sqref="C24:D24" name="Cand Info_1_1_1_1"/>
    <protectedRange sqref="C25" name="Cand Info"/>
    <protectedRange sqref="D25" name="Cand Info_1_2"/>
  </protectedRanges>
  <mergeCells count="20">
    <mergeCell ref="A1:Z1"/>
    <mergeCell ref="E2:V2"/>
    <mergeCell ref="A16:Z16"/>
    <mergeCell ref="E17:V17"/>
    <mergeCell ref="A2:A3"/>
    <mergeCell ref="A17:A18"/>
    <mergeCell ref="B2:B3"/>
    <mergeCell ref="B17:B18"/>
    <mergeCell ref="C2:C3"/>
    <mergeCell ref="C17:C18"/>
    <mergeCell ref="D2:D3"/>
    <mergeCell ref="D17:D18"/>
    <mergeCell ref="W2:W3"/>
    <mergeCell ref="W17:W18"/>
    <mergeCell ref="X2:X3"/>
    <mergeCell ref="X17:X18"/>
    <mergeCell ref="Y2:Y3"/>
    <mergeCell ref="Y17:Y18"/>
    <mergeCell ref="Z2:Z3"/>
    <mergeCell ref="Z17:Z18"/>
  </mergeCells>
  <pageMargins left="0.45" right="0.258333333333333" top="0.516666666666667" bottom="0.391666666666667" header="0.3" footer="0.3"/>
  <pageSetup paperSize="1" scale="8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3"/>
  <sheetViews>
    <sheetView topLeftCell="A18" workbookViewId="0">
      <selection activeCell="J9" sqref="J9"/>
    </sheetView>
  </sheetViews>
  <sheetFormatPr defaultColWidth="9.14285714285714" defaultRowHeight="15"/>
  <cols>
    <col min="1" max="1" width="4.28571428571429" style="1" customWidth="1"/>
    <col min="2" max="2" width="15.5714285714286" style="1" customWidth="1"/>
    <col min="3" max="3" width="13" style="1" customWidth="1"/>
    <col min="4" max="4" width="31" style="1" customWidth="1"/>
    <col min="5" max="5" width="6.28571428571429" style="1" customWidth="1"/>
    <col min="6" max="14" width="4.85714285714286" style="1" customWidth="1"/>
    <col min="15" max="15" width="5.57142857142857" style="1" customWidth="1"/>
    <col min="16" max="16" width="4.85714285714286" style="1" hidden="1" customWidth="1"/>
    <col min="17" max="17" width="5.57142857142857" style="1" hidden="1" customWidth="1"/>
    <col min="18" max="20" width="6.42857142857143" style="1" hidden="1" customWidth="1"/>
    <col min="21" max="21" width="6.42857142857143" style="1" customWidth="1"/>
    <col min="22" max="23" width="6.42857142857143" style="1" hidden="1" customWidth="1"/>
    <col min="24" max="24" width="5.57142857142857" style="1" customWidth="1"/>
    <col min="25" max="25" width="8.57142857142857" style="1" customWidth="1"/>
    <col min="26" max="26" width="8.85714285714286" style="1" customWidth="1"/>
    <col min="27" max="27" width="5.71428571428571" style="1" customWidth="1"/>
    <col min="28" max="16384" width="9.14285714285714" style="1"/>
  </cols>
  <sheetData>
    <row r="1" ht="24.75" customHeight="1" spans="1:27">
      <c r="A1" s="2" t="s">
        <v>161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24.75" customHeight="1" spans="1:27">
      <c r="A2" s="3" t="s">
        <v>25</v>
      </c>
      <c r="B2" s="3" t="s">
        <v>3</v>
      </c>
      <c r="C2" s="4" t="s">
        <v>66</v>
      </c>
      <c r="D2" s="5" t="s">
        <v>67</v>
      </c>
      <c r="E2" s="5" t="s">
        <v>127</v>
      </c>
      <c r="F2" s="3" t="s">
        <v>68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 t="s">
        <v>69</v>
      </c>
      <c r="Y2" s="3" t="s">
        <v>70</v>
      </c>
      <c r="Z2" s="4" t="s">
        <v>20</v>
      </c>
      <c r="AA2" s="24" t="s">
        <v>71</v>
      </c>
    </row>
    <row r="3" ht="24.75" customHeight="1" spans="1:27">
      <c r="A3" s="3"/>
      <c r="B3" s="5"/>
      <c r="C3" s="6"/>
      <c r="D3" s="7"/>
      <c r="E3" s="7"/>
      <c r="F3" s="8" t="s">
        <v>72</v>
      </c>
      <c r="G3" s="8" t="s">
        <v>73</v>
      </c>
      <c r="H3" s="8" t="s">
        <v>74</v>
      </c>
      <c r="I3" s="8" t="s">
        <v>75</v>
      </c>
      <c r="J3" s="8" t="s">
        <v>76</v>
      </c>
      <c r="K3" s="8" t="s">
        <v>77</v>
      </c>
      <c r="L3" s="8" t="s">
        <v>78</v>
      </c>
      <c r="M3" s="8" t="s">
        <v>79</v>
      </c>
      <c r="N3" s="8" t="s">
        <v>80</v>
      </c>
      <c r="O3" s="8" t="s">
        <v>81</v>
      </c>
      <c r="P3" s="8" t="s">
        <v>82</v>
      </c>
      <c r="Q3" s="8" t="s">
        <v>83</v>
      </c>
      <c r="R3" s="8" t="s">
        <v>84</v>
      </c>
      <c r="S3" s="8" t="s">
        <v>85</v>
      </c>
      <c r="T3" s="8" t="s">
        <v>86</v>
      </c>
      <c r="U3" s="8" t="s">
        <v>87</v>
      </c>
      <c r="V3" s="17" t="s">
        <v>128</v>
      </c>
      <c r="W3" s="17" t="s">
        <v>129</v>
      </c>
      <c r="X3" s="5"/>
      <c r="Y3" s="5"/>
      <c r="Z3" s="6"/>
      <c r="AA3" s="25"/>
    </row>
    <row r="4" ht="24.75" customHeight="1" spans="1:27">
      <c r="A4" s="9"/>
      <c r="B4" s="10" t="s">
        <v>22</v>
      </c>
      <c r="C4" s="11" t="s">
        <v>44</v>
      </c>
      <c r="D4" s="12" t="s">
        <v>143</v>
      </c>
      <c r="E4" s="13" t="s">
        <v>131</v>
      </c>
      <c r="F4" s="14">
        <v>1</v>
      </c>
      <c r="G4" s="14">
        <v>7</v>
      </c>
      <c r="H4" s="14">
        <v>5</v>
      </c>
      <c r="I4" s="14">
        <v>15</v>
      </c>
      <c r="J4" s="14">
        <v>15</v>
      </c>
      <c r="K4" s="14">
        <v>2</v>
      </c>
      <c r="L4" s="14">
        <v>0</v>
      </c>
      <c r="M4" s="14">
        <v>2</v>
      </c>
      <c r="N4" s="14">
        <v>0</v>
      </c>
      <c r="O4" s="14"/>
      <c r="P4" s="14"/>
      <c r="Q4" s="18"/>
      <c r="R4" s="18"/>
      <c r="S4" s="19"/>
      <c r="T4" s="20"/>
      <c r="U4" s="14">
        <v>3</v>
      </c>
      <c r="V4" s="20"/>
      <c r="W4" s="20"/>
      <c r="X4" s="21" t="s">
        <v>140</v>
      </c>
      <c r="Y4" s="21">
        <v>35</v>
      </c>
      <c r="Z4" s="26">
        <f>Y4/7</f>
        <v>5</v>
      </c>
      <c r="AA4" s="20">
        <v>1</v>
      </c>
    </row>
    <row r="5" ht="24.75" customHeight="1" spans="1:27">
      <c r="A5" s="9"/>
      <c r="B5" s="10" t="s">
        <v>22</v>
      </c>
      <c r="C5" s="11" t="s">
        <v>42</v>
      </c>
      <c r="D5" s="12" t="s">
        <v>144</v>
      </c>
      <c r="E5" s="13" t="s">
        <v>131</v>
      </c>
      <c r="F5" s="14">
        <v>2</v>
      </c>
      <c r="G5" s="14">
        <v>10</v>
      </c>
      <c r="H5" s="14">
        <v>3</v>
      </c>
      <c r="I5" s="14">
        <v>5</v>
      </c>
      <c r="J5" s="14">
        <v>14</v>
      </c>
      <c r="K5" s="14">
        <v>6</v>
      </c>
      <c r="L5" s="14">
        <v>0</v>
      </c>
      <c r="M5" s="14">
        <v>6</v>
      </c>
      <c r="N5" s="14">
        <v>0</v>
      </c>
      <c r="O5" s="14"/>
      <c r="P5" s="14"/>
      <c r="Q5" s="22"/>
      <c r="R5" s="22"/>
      <c r="S5" s="19"/>
      <c r="T5" s="20"/>
      <c r="U5" s="14"/>
      <c r="V5" s="20"/>
      <c r="W5" s="20"/>
      <c r="X5" s="21" t="s">
        <v>140</v>
      </c>
      <c r="Y5" s="21">
        <v>35</v>
      </c>
      <c r="Z5" s="26">
        <f t="shared" ref="Z5:Z13" si="0">Y5/7</f>
        <v>5</v>
      </c>
      <c r="AA5" s="20">
        <v>2</v>
      </c>
    </row>
    <row r="6" ht="24.75" customHeight="1" spans="1:27">
      <c r="A6" s="9"/>
      <c r="B6" s="10" t="s">
        <v>22</v>
      </c>
      <c r="C6" s="11" t="s">
        <v>43</v>
      </c>
      <c r="D6" s="12" t="s">
        <v>145</v>
      </c>
      <c r="E6" s="13" t="s">
        <v>131</v>
      </c>
      <c r="F6" s="14">
        <v>16</v>
      </c>
      <c r="G6" s="14">
        <v>3</v>
      </c>
      <c r="H6" s="14">
        <v>1</v>
      </c>
      <c r="I6" s="14">
        <v>15</v>
      </c>
      <c r="J6" s="14">
        <v>5</v>
      </c>
      <c r="K6" s="14">
        <v>1</v>
      </c>
      <c r="L6" s="14">
        <v>3</v>
      </c>
      <c r="M6" s="14">
        <v>1</v>
      </c>
      <c r="N6" s="14">
        <v>3</v>
      </c>
      <c r="O6" s="14"/>
      <c r="P6" s="14"/>
      <c r="Q6" s="23"/>
      <c r="R6" s="23"/>
      <c r="S6" s="20"/>
      <c r="T6" s="20"/>
      <c r="U6" s="14">
        <v>1</v>
      </c>
      <c r="V6" s="20"/>
      <c r="W6" s="20"/>
      <c r="X6" s="21" t="s">
        <v>140</v>
      </c>
      <c r="Y6" s="21">
        <v>35</v>
      </c>
      <c r="Z6" s="26">
        <f t="shared" si="0"/>
        <v>5</v>
      </c>
      <c r="AA6" s="20">
        <v>3</v>
      </c>
    </row>
    <row r="7" ht="24.75" customHeight="1" spans="1:27">
      <c r="A7" s="9"/>
      <c r="B7" s="10" t="s">
        <v>22</v>
      </c>
      <c r="C7" s="11" t="s">
        <v>44</v>
      </c>
      <c r="D7" s="15" t="s">
        <v>146</v>
      </c>
      <c r="E7" s="13" t="s">
        <v>131</v>
      </c>
      <c r="F7" s="14">
        <v>3</v>
      </c>
      <c r="G7" s="14">
        <v>7</v>
      </c>
      <c r="H7" s="14">
        <v>2</v>
      </c>
      <c r="I7" s="14">
        <v>16</v>
      </c>
      <c r="J7" s="14">
        <v>8</v>
      </c>
      <c r="K7" s="14">
        <v>2</v>
      </c>
      <c r="L7" s="14">
        <v>0</v>
      </c>
      <c r="M7" s="14">
        <v>2</v>
      </c>
      <c r="N7" s="14">
        <v>0</v>
      </c>
      <c r="O7" s="14"/>
      <c r="P7" s="14"/>
      <c r="Q7" s="20"/>
      <c r="R7" s="20"/>
      <c r="S7" s="20"/>
      <c r="T7" s="20"/>
      <c r="U7" s="14">
        <v>7</v>
      </c>
      <c r="V7" s="20"/>
      <c r="W7" s="20"/>
      <c r="X7" s="21" t="s">
        <v>140</v>
      </c>
      <c r="Y7" s="21">
        <v>35</v>
      </c>
      <c r="Z7" s="26">
        <f t="shared" si="0"/>
        <v>5</v>
      </c>
      <c r="AA7" s="20">
        <v>4</v>
      </c>
    </row>
    <row r="8" ht="24.75" customHeight="1" spans="1:27">
      <c r="A8" s="9"/>
      <c r="B8" s="10" t="s">
        <v>22</v>
      </c>
      <c r="C8" s="11" t="s">
        <v>44</v>
      </c>
      <c r="D8" s="16" t="s">
        <v>147</v>
      </c>
      <c r="E8" s="13" t="s">
        <v>131</v>
      </c>
      <c r="F8" s="14">
        <v>2</v>
      </c>
      <c r="G8" s="14">
        <v>14</v>
      </c>
      <c r="H8" s="14">
        <v>4</v>
      </c>
      <c r="I8" s="14">
        <v>15</v>
      </c>
      <c r="J8" s="14">
        <v>3</v>
      </c>
      <c r="K8" s="14">
        <v>0</v>
      </c>
      <c r="L8" s="14">
        <v>0</v>
      </c>
      <c r="M8" s="14">
        <v>0</v>
      </c>
      <c r="N8" s="14">
        <v>0</v>
      </c>
      <c r="O8" s="14"/>
      <c r="P8" s="14"/>
      <c r="Q8" s="20"/>
      <c r="R8" s="20"/>
      <c r="S8" s="20"/>
      <c r="T8" s="20"/>
      <c r="U8" s="14">
        <v>6</v>
      </c>
      <c r="V8" s="20"/>
      <c r="W8" s="20"/>
      <c r="X8" s="21" t="s">
        <v>140</v>
      </c>
      <c r="Y8" s="21">
        <v>35</v>
      </c>
      <c r="Z8" s="26">
        <f t="shared" si="0"/>
        <v>5</v>
      </c>
      <c r="AA8" s="20">
        <v>5</v>
      </c>
    </row>
    <row r="9" ht="24.75" customHeight="1" spans="1:27">
      <c r="A9" s="9"/>
      <c r="B9" s="10" t="s">
        <v>22</v>
      </c>
      <c r="C9" s="11" t="s">
        <v>40</v>
      </c>
      <c r="D9" s="12" t="s">
        <v>148</v>
      </c>
      <c r="E9" s="13" t="s">
        <v>131</v>
      </c>
      <c r="F9" s="14">
        <v>6</v>
      </c>
      <c r="G9" s="14">
        <v>3</v>
      </c>
      <c r="H9" s="14">
        <v>4</v>
      </c>
      <c r="I9" s="14">
        <v>13</v>
      </c>
      <c r="J9" s="14">
        <v>3</v>
      </c>
      <c r="K9" s="14">
        <v>3</v>
      </c>
      <c r="L9" s="14"/>
      <c r="M9" s="14">
        <v>3</v>
      </c>
      <c r="N9" s="14"/>
      <c r="O9" s="14"/>
      <c r="P9" s="14"/>
      <c r="Q9" s="18"/>
      <c r="R9" s="18"/>
      <c r="S9" s="20"/>
      <c r="T9" s="20"/>
      <c r="U9" s="20"/>
      <c r="V9" s="20"/>
      <c r="W9" s="20"/>
      <c r="X9" s="21" t="s">
        <v>140</v>
      </c>
      <c r="Y9" s="21">
        <v>35</v>
      </c>
      <c r="Z9" s="26">
        <f t="shared" si="0"/>
        <v>5</v>
      </c>
      <c r="AA9" s="20">
        <v>6</v>
      </c>
    </row>
    <row r="10" ht="24.75" customHeight="1" spans="1:27">
      <c r="A10" s="9"/>
      <c r="B10" s="10" t="s">
        <v>22</v>
      </c>
      <c r="C10" s="11" t="s">
        <v>40</v>
      </c>
      <c r="D10" s="16" t="s">
        <v>158</v>
      </c>
      <c r="E10" s="13" t="s">
        <v>130</v>
      </c>
      <c r="F10" s="14">
        <v>8</v>
      </c>
      <c r="G10" s="14">
        <v>5</v>
      </c>
      <c r="H10" s="14">
        <v>1</v>
      </c>
      <c r="I10" s="14">
        <v>8</v>
      </c>
      <c r="J10" s="14">
        <v>3</v>
      </c>
      <c r="K10" s="14">
        <v>7</v>
      </c>
      <c r="L10" s="14">
        <v>3</v>
      </c>
      <c r="M10" s="14">
        <v>7</v>
      </c>
      <c r="N10" s="14">
        <v>3</v>
      </c>
      <c r="O10" s="14"/>
      <c r="P10" s="14"/>
      <c r="Q10" s="20"/>
      <c r="R10" s="20"/>
      <c r="S10" s="20"/>
      <c r="T10" s="20"/>
      <c r="U10" s="20"/>
      <c r="V10" s="20"/>
      <c r="W10" s="20"/>
      <c r="X10" s="21" t="s">
        <v>140</v>
      </c>
      <c r="Y10" s="21">
        <v>35</v>
      </c>
      <c r="Z10" s="26">
        <f t="shared" si="0"/>
        <v>5</v>
      </c>
      <c r="AA10" s="20">
        <v>7</v>
      </c>
    </row>
    <row r="11" ht="24.75" customHeight="1" spans="1:27">
      <c r="A11" s="9"/>
      <c r="B11" s="10" t="s">
        <v>22</v>
      </c>
      <c r="C11" s="11" t="s">
        <v>38</v>
      </c>
      <c r="D11" s="12" t="s">
        <v>159</v>
      </c>
      <c r="E11" s="13" t="s">
        <v>130</v>
      </c>
      <c r="F11" s="14">
        <v>5</v>
      </c>
      <c r="G11" s="14">
        <v>4</v>
      </c>
      <c r="H11" s="14">
        <v>3</v>
      </c>
      <c r="I11" s="14">
        <v>14</v>
      </c>
      <c r="J11" s="14">
        <v>3</v>
      </c>
      <c r="K11" s="14">
        <v>2</v>
      </c>
      <c r="L11" s="14">
        <v>1</v>
      </c>
      <c r="M11" s="14">
        <v>2</v>
      </c>
      <c r="N11" s="14">
        <v>1</v>
      </c>
      <c r="O11" s="14"/>
      <c r="P11" s="14"/>
      <c r="Q11" s="20"/>
      <c r="R11" s="20"/>
      <c r="S11" s="20"/>
      <c r="T11" s="20"/>
      <c r="U11" s="20"/>
      <c r="V11" s="20"/>
      <c r="W11" s="20"/>
      <c r="X11" s="21" t="s">
        <v>140</v>
      </c>
      <c r="Y11" s="21">
        <v>35</v>
      </c>
      <c r="Z11" s="26">
        <f t="shared" si="0"/>
        <v>5</v>
      </c>
      <c r="AA11" s="20">
        <v>8</v>
      </c>
    </row>
    <row r="12" ht="24.75" customHeight="1" spans="1:27">
      <c r="A12" s="9"/>
      <c r="B12" s="10" t="s">
        <v>22</v>
      </c>
      <c r="C12" s="11" t="s">
        <v>38</v>
      </c>
      <c r="D12" s="15" t="s">
        <v>160</v>
      </c>
      <c r="E12" s="13" t="s">
        <v>130</v>
      </c>
      <c r="F12" s="14">
        <v>2</v>
      </c>
      <c r="G12" s="14">
        <v>1</v>
      </c>
      <c r="H12" s="14">
        <v>5</v>
      </c>
      <c r="I12" s="14">
        <v>16</v>
      </c>
      <c r="J12" s="14">
        <v>3</v>
      </c>
      <c r="K12" s="14">
        <v>4</v>
      </c>
      <c r="L12" s="14">
        <v>0</v>
      </c>
      <c r="M12" s="14">
        <v>4</v>
      </c>
      <c r="N12" s="14">
        <v>0</v>
      </c>
      <c r="O12" s="14"/>
      <c r="P12" s="14"/>
      <c r="Q12" s="20"/>
      <c r="R12" s="20"/>
      <c r="S12" s="20"/>
      <c r="T12" s="20"/>
      <c r="U12" s="20"/>
      <c r="V12" s="20"/>
      <c r="W12" s="20"/>
      <c r="X12" s="21" t="s">
        <v>140</v>
      </c>
      <c r="Y12" s="21">
        <v>35</v>
      </c>
      <c r="Z12" s="26">
        <f t="shared" si="0"/>
        <v>5</v>
      </c>
      <c r="AA12" s="20">
        <v>9</v>
      </c>
    </row>
    <row r="13" ht="24.75" customHeight="1" spans="1:27">
      <c r="A13" s="9"/>
      <c r="B13" s="10" t="s">
        <v>22</v>
      </c>
      <c r="C13" s="11" t="s">
        <v>38</v>
      </c>
      <c r="D13" s="15" t="s">
        <v>149</v>
      </c>
      <c r="E13" s="13" t="s">
        <v>131</v>
      </c>
      <c r="F13" s="14">
        <v>1</v>
      </c>
      <c r="G13" s="14">
        <v>6</v>
      </c>
      <c r="H13" s="14">
        <v>4</v>
      </c>
      <c r="I13" s="14">
        <v>14</v>
      </c>
      <c r="J13" s="14">
        <v>1</v>
      </c>
      <c r="K13" s="14">
        <v>4</v>
      </c>
      <c r="L13" s="14">
        <v>0</v>
      </c>
      <c r="M13" s="14">
        <v>4</v>
      </c>
      <c r="N13" s="14">
        <v>0</v>
      </c>
      <c r="O13" s="14"/>
      <c r="P13" s="14"/>
      <c r="Q13" s="20"/>
      <c r="R13" s="20"/>
      <c r="S13" s="20"/>
      <c r="T13" s="20"/>
      <c r="U13" s="20"/>
      <c r="V13" s="20"/>
      <c r="W13" s="20"/>
      <c r="X13" s="21" t="s">
        <v>140</v>
      </c>
      <c r="Y13" s="21">
        <v>35</v>
      </c>
      <c r="Z13" s="26">
        <f t="shared" si="0"/>
        <v>5</v>
      </c>
      <c r="AA13" s="20">
        <v>10</v>
      </c>
    </row>
  </sheetData>
  <mergeCells count="11">
    <mergeCell ref="A1:AA1"/>
    <mergeCell ref="F2:W2"/>
    <mergeCell ref="A2:A3"/>
    <mergeCell ref="B2:B3"/>
    <mergeCell ref="C2:C3"/>
    <mergeCell ref="D2:D3"/>
    <mergeCell ref="E2:E3"/>
    <mergeCell ref="X2:X3"/>
    <mergeCell ref="Y2:Y3"/>
    <mergeCell ref="Z2:Z3"/>
    <mergeCell ref="AA2:AA3"/>
  </mergeCells>
  <pageMargins left="0.45" right="0.258333333333333" top="0.516666666666667" bottom="0.391666666666667" header="0.3" footer="0.3"/>
  <pageSetup paperSize="1" scale="8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6" master=""/>
  <rangeList sheetStid="2" master=""/>
  <rangeList sheetStid="3" master=""/>
  <rangeList sheetStid="4" master=""/>
  <rangeList sheetStid="8" master=""/>
  <rangeList sheetStid="6" master="">
    <arrUserId title="Cand Info_1_1_1_1" rangeCreator="" othersAccessPermission="edit"/>
    <arrUserId title="Cand Info" rangeCreator="" othersAccessPermission="edit"/>
    <arrUserId title="Cand Info_1_3_2" rangeCreator="" othersAccessPermission="edit"/>
  </rangeList>
  <rangeList sheetStid="12" master="">
    <arrUserId title="Cand Info_1_3_2" rangeCreator="" othersAccessPermission="edit"/>
  </rangeList>
  <rangeList sheetStid="13" master="">
    <arrUserId title="Cand Info_1_1_1_1" rangeCreator="" othersAccessPermission="edit"/>
    <arrUserId title="Cand Info" rangeCreator="" othersAccessPermission="edit"/>
    <arrUserId title="Cand Info_1_2" rangeCreator="" othersAccessPermission="edit"/>
  </rangeList>
  <rangeList sheetStid="14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MUH 1</vt:lpstr>
      <vt:lpstr>KIKATA</vt:lpstr>
      <vt:lpstr>KATA 10</vt:lpstr>
      <vt:lpstr>KISHULE</vt:lpstr>
      <vt:lpstr>SHULE 10</vt:lpstr>
      <vt:lpstr>WNFZ 10 BORA</vt:lpstr>
      <vt:lpstr>WNFZ 10 BORA-2</vt:lpstr>
      <vt:lpstr>WNFZ 10 DHAIFU</vt:lpstr>
      <vt:lpstr>WNFZ 10 DHAIFU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GOURGEOUS</cp:lastModifiedBy>
  <dcterms:created xsi:type="dcterms:W3CDTF">2021-04-30T11:49:00Z</dcterms:created>
  <cp:lastPrinted>2023-12-03T17:05:00Z</cp:lastPrinted>
  <dcterms:modified xsi:type="dcterms:W3CDTF">2024-01-07T15:32:49Z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8B7907F5A50C46D59C38C3BF0493A30B_13</vt:lpwstr>
  </property>
  <property fmtid="{D5CDD505-2E9C-101B-9397-08002B2CF9AE}" pid="3" name="KSOProductBuildVer">
    <vt:lpwstr>1033-12.2.0.13359</vt:lpwstr>
  </property>
</Properties>
</file>