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50" tabRatio="857" activeTab="6"/>
  </bookViews>
  <sheets>
    <sheet name="KISHULE" sheetId="1" r:id="rId1"/>
    <sheet name="KISHULE SEXWISE" sheetId="2" r:id="rId2"/>
    <sheet name="SHULE 10" sheetId="3" r:id="rId3"/>
    <sheet name="WNFNZ 10 BORA" sheetId="4" r:id="rId4"/>
    <sheet name="WNFZ 10 BORA-MIX" sheetId="5" r:id="rId5"/>
    <sheet name="WNFZ 10 DHAIFU" sheetId="6" r:id="rId6"/>
    <sheet name="WNFZ 10 DHAIFU MIX" sheetId="7" r:id="rId7"/>
  </sheets>
  <definedNames>
    <definedName name="AEup">#REF!</definedName>
    <definedName name="BASIC">#REF!</definedName>
    <definedName name="BIOLOGY">#REF!</definedName>
    <definedName name="CHE">#REF!</definedName>
    <definedName name="CHEMISTRY">#REF!</definedName>
    <definedName name="CIVI">#REF!</definedName>
    <definedName name="CIVICS">#REF!</definedName>
    <definedName name="DEC">#REF!</definedName>
    <definedName name="DET">#REF!</definedName>
    <definedName name="ENGLISH">#REF!</definedName>
    <definedName name="GEOGRAPHY">#REF!</definedName>
    <definedName name="HISTORY">#REF!</definedName>
    <definedName name="Jan">#REF!</definedName>
    <definedName name="Janu">#REF!</definedName>
    <definedName name="January">#REF!</definedName>
    <definedName name="JUU">#REF!</definedName>
    <definedName name="JUUU">#REF!</definedName>
    <definedName name="KISWAHILI">#REF!</definedName>
    <definedName name="m2Ae">#REF!</definedName>
    <definedName name="MATHEMATICS">#REF!</definedName>
    <definedName name="MDT1UP">#REF!</definedName>
    <definedName name="month2">#REF!</definedName>
    <definedName name="month3">#REF!</definedName>
    <definedName name="month4">#REF!</definedName>
    <definedName name="MT1UP">#REF!</definedName>
    <definedName name="Mt2up">#REF!</definedName>
    <definedName name="PHYSICS">#REF!</definedName>
    <definedName name="_xlnm.Print_Titles" localSheetId="0">'KISHULE'!$2:$4</definedName>
    <definedName name="_xlnm.Print_Titles" localSheetId="2">'SHULE 10'!$2:$4</definedName>
    <definedName name="SR">#REF!</definedName>
    <definedName name="T">#REF!</definedName>
    <definedName name="terminal">#REF!</definedName>
    <definedName name="TEup">#REF!</definedName>
  </definedNames>
  <calcPr fullCalcOnLoad="1"/>
</workbook>
</file>

<file path=xl/sharedStrings.xml><?xml version="1.0" encoding="utf-8"?>
<sst xmlns="http://schemas.openxmlformats.org/spreadsheetml/2006/main" count="634" uniqueCount="132">
  <si>
    <t>Jedwali Na. 1(A): Ufaulu Kishule</t>
  </si>
  <si>
    <t>NA</t>
  </si>
  <si>
    <t>JINAA LA SHULE</t>
  </si>
  <si>
    <t>WALIO SAJILIWA</t>
  </si>
  <si>
    <t>WALIOFANYA</t>
  </si>
  <si>
    <t>% WALIOFANYA</t>
  </si>
  <si>
    <t>DARAJA</t>
  </si>
  <si>
    <t>ASILIMIA YA UFAULU</t>
  </si>
  <si>
    <t>NAFASI  KIHALMASHAURI</t>
  </si>
  <si>
    <t>WAS</t>
  </si>
  <si>
    <t>WAV</t>
  </si>
  <si>
    <t>JML</t>
  </si>
  <si>
    <t>I</t>
  </si>
  <si>
    <t>II</t>
  </si>
  <si>
    <t>III</t>
  </si>
  <si>
    <t>I-III</t>
  </si>
  <si>
    <t>IV</t>
  </si>
  <si>
    <t>I-IV</t>
  </si>
  <si>
    <t>GPA</t>
  </si>
  <si>
    <t>%</t>
  </si>
  <si>
    <t>NYEGINA</t>
  </si>
  <si>
    <t>DAN MAPIGANO</t>
  </si>
  <si>
    <t>RUSOLI</t>
  </si>
  <si>
    <t>BWAI</t>
  </si>
  <si>
    <t>BUSAMBARA</t>
  </si>
  <si>
    <t>NYAMBONO</t>
  </si>
  <si>
    <t>MURANGI</t>
  </si>
  <si>
    <t>BULINGA</t>
  </si>
  <si>
    <t>KIGERA</t>
  </si>
  <si>
    <t>BUKWAYA</t>
  </si>
  <si>
    <t>NYANJA</t>
  </si>
  <si>
    <t>MABUI</t>
  </si>
  <si>
    <t>MKIRIRA</t>
  </si>
  <si>
    <t>BUGWEMA</t>
  </si>
  <si>
    <t>TEGERUKA</t>
  </si>
  <si>
    <t>BUKIMA</t>
  </si>
  <si>
    <t>KIRIBA</t>
  </si>
  <si>
    <t>MUGANGO</t>
  </si>
  <si>
    <t>NYAKATENDE</t>
  </si>
  <si>
    <t>IFULIFU</t>
  </si>
  <si>
    <t>MTIRO</t>
  </si>
  <si>
    <t>MAKOJO</t>
  </si>
  <si>
    <t>ETARO</t>
  </si>
  <si>
    <t>SUGUTI</t>
  </si>
  <si>
    <t>KASOMA</t>
  </si>
  <si>
    <t>SEKA</t>
  </si>
  <si>
    <t xml:space="preserve"> </t>
  </si>
  <si>
    <t>Jedwali Na. 1(B): Ufaulu Kishule SEXWISE</t>
  </si>
  <si>
    <t>SCHOOL</t>
  </si>
  <si>
    <t>REGISTERED</t>
  </si>
  <si>
    <t>FAIL</t>
  </si>
  <si>
    <t>INCOMPLETES</t>
  </si>
  <si>
    <t>TOTAL (SAT)</t>
  </si>
  <si>
    <t>F</t>
  </si>
  <si>
    <t>M</t>
  </si>
  <si>
    <t>T</t>
  </si>
  <si>
    <t>COUNCIL</t>
  </si>
  <si>
    <t>MUSOMA DC</t>
  </si>
  <si>
    <t>Jedwali Na. 2: SHULE 10 BORA</t>
  </si>
  <si>
    <t>WALIOSAJILIWA</t>
  </si>
  <si>
    <t>Jedwali Na.:3 SHULE 10 DHAIFU</t>
  </si>
  <si>
    <t>Jedwali Na. 4: Wavulana 10 Bora</t>
  </si>
  <si>
    <t>SHULE</t>
  </si>
  <si>
    <t>JINA LA MWANAFUNZI</t>
  </si>
  <si>
    <t>SEX</t>
  </si>
  <si>
    <t>ALAMA WALIZOPATA (Weka Alama sio Daraja)</t>
  </si>
  <si>
    <t>PTS</t>
  </si>
  <si>
    <t>DIV</t>
  </si>
  <si>
    <t>NAFASI</t>
  </si>
  <si>
    <t>CIV</t>
  </si>
  <si>
    <t>HIST</t>
  </si>
  <si>
    <t>GEO</t>
  </si>
  <si>
    <t>KISW</t>
  </si>
  <si>
    <t>ENGL</t>
  </si>
  <si>
    <t>PHY</t>
  </si>
  <si>
    <t>CHEM</t>
  </si>
  <si>
    <t>BIO</t>
  </si>
  <si>
    <t>MATH</t>
  </si>
  <si>
    <t>ICT</t>
  </si>
  <si>
    <t>BUSAMBARA SECONDARY SCHOOL</t>
  </si>
  <si>
    <t>DENIS EMMANUEL EMMANUEL</t>
  </si>
  <si>
    <t>DAN MAPIGANO SECONDARY SCHOOL</t>
  </si>
  <si>
    <t>MICHAEL  R R</t>
  </si>
  <si>
    <t>NYAMBONO SECONDARY SCHOOL</t>
  </si>
  <si>
    <t>REUBENI SALUNGA SALUNGA</t>
  </si>
  <si>
    <t>NYEGINA SECONDARY SCHOOL</t>
  </si>
  <si>
    <t>KELVIN CHRISTIAN CHRISTIAN</t>
  </si>
  <si>
    <t>EMMANUEL ALOYCE ALOYCE</t>
  </si>
  <si>
    <t>MALIMA PAMBA PAMBA</t>
  </si>
  <si>
    <t>KASOMA SECONDARY SCHOOL</t>
  </si>
  <si>
    <t>MATO SHADRACK SHADRACK</t>
  </si>
  <si>
    <t>JULIUS MASANGA MASANGA</t>
  </si>
  <si>
    <t>MUSA JACKSON SHIGELA</t>
  </si>
  <si>
    <t>SAIDI BARANYIKA HASSAN</t>
  </si>
  <si>
    <t>Jedwali Na. 5: Wasichana 10 Bora</t>
  </si>
  <si>
    <t xml:space="preserve">NYEGINA </t>
  </si>
  <si>
    <t>AGNES KISIKA KISIKA</t>
  </si>
  <si>
    <t>VENERANDA MANYAMA MANYAMA</t>
  </si>
  <si>
    <t>ROSEMARY DEMBA MANYAMA</t>
  </si>
  <si>
    <t>RODA MATEKELE MBAI</t>
  </si>
  <si>
    <t>LAILATH ALFAN RAMADHAN</t>
  </si>
  <si>
    <t>LATIFA AMIRU MAGWEGWE</t>
  </si>
  <si>
    <t>DEMITRIA CHANGA KAMLINDA</t>
  </si>
  <si>
    <t>OLIPA MAIJO MKOY</t>
  </si>
  <si>
    <t>GIFT ABDUL NANGUMWA</t>
  </si>
  <si>
    <t>HELENA  ABIUD MANYAMA</t>
  </si>
  <si>
    <t>Jedwali Na.6: Wavulana na Wasichana 10 Bora</t>
  </si>
  <si>
    <t>JINSI</t>
  </si>
  <si>
    <t>Jedwali Na. 7: Wavulana 10 Dhaifu</t>
  </si>
  <si>
    <t>MAXIMILIAN RICHARD MAKABA</t>
  </si>
  <si>
    <t>MTANI EZEKIA WAJERELE</t>
  </si>
  <si>
    <t>LUCAS SAMWEL MARWA</t>
  </si>
  <si>
    <t xml:space="preserve">KATIKO MAJURA </t>
  </si>
  <si>
    <t>KASARA CHIKWENE MATARUMA</t>
  </si>
  <si>
    <t>BWIRE PHILIPO BWIRE</t>
  </si>
  <si>
    <t>EDWARD ALFAYO MAGAFU</t>
  </si>
  <si>
    <t>MAGOMERE LAURENSI NYAMPANGA</t>
  </si>
  <si>
    <t>MUGETA BONYO MAGOMA</t>
  </si>
  <si>
    <t>NDEGE EMANUEL SAYI</t>
  </si>
  <si>
    <t>Jedwali Na. 8 Wasichana 10 Dhaifu</t>
  </si>
  <si>
    <t>ROSE JOHN MASANA</t>
  </si>
  <si>
    <t>Fail</t>
  </si>
  <si>
    <t>GHATI MARWA MAGABE</t>
  </si>
  <si>
    <t>BETYSHEBA CHING'ORO NDARO</t>
  </si>
  <si>
    <t>ELIZABETH ELISHA JOSEPH</t>
  </si>
  <si>
    <t>ELIZABETH SILASI LAMECK</t>
  </si>
  <si>
    <t>ESTER KWANGUYA JULAI</t>
  </si>
  <si>
    <t>JACKLINI LUKAS MAYOMBYA</t>
  </si>
  <si>
    <t>NYABURUMA KASAKI MSOMI</t>
  </si>
  <si>
    <t>NYAKUYENGA ALEX BITA</t>
  </si>
  <si>
    <t>NYAMWEKO ADAMU BUSAGI</t>
  </si>
  <si>
    <t>Jedwali Na. 9: Wavulana na Wasichana 10 Dhaifu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</si>
</sst>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0;\-0;;@"/>
    <numFmt numFmtId="179" formatCode="0.0000"/>
    <numFmt numFmtId="180" formatCode="0.0000_ "/>
    <numFmt numFmtId="181" formatCode="0.0"/>
  </numFmts>
  <fonts count="74">
    <font>
      <sz val="11"/>
      <color theme="1"/>
      <name val="Calibri"/>
      <family val="2"/>
    </font>
    <font>
      <sz val="11"/>
      <name val="Calibri"/>
      <family val="2"/>
    </font>
    <font>
      <b/>
      <sz val="16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sz val="10"/>
      <name val="Bookman Old Style"/>
      <family val="1"/>
    </font>
    <font>
      <sz val="9"/>
      <name val="Arial Narrow"/>
      <family val="2"/>
    </font>
    <font>
      <sz val="12"/>
      <color indexed="8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9.5"/>
      <color indexed="8"/>
      <name val="Bookman Old Style"/>
      <family val="1"/>
    </font>
    <font>
      <sz val="10"/>
      <color indexed="8"/>
      <name val="Arial Narrow"/>
      <family val="2"/>
    </font>
    <font>
      <sz val="8"/>
      <name val="Bookman Old Style"/>
      <family val="1"/>
    </font>
    <font>
      <b/>
      <sz val="11"/>
      <color indexed="8"/>
      <name val="Arial Narrow"/>
      <family val="2"/>
    </font>
    <font>
      <sz val="11"/>
      <color indexed="8"/>
      <name val="Bookman Old Style"/>
      <family val="1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rgb="FF00000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  <font>
      <sz val="9.5"/>
      <color rgb="FF000000"/>
      <name val="Bookman Old Style"/>
      <family val="1"/>
    </font>
    <font>
      <sz val="10"/>
      <color theme="1"/>
      <name val="Arial Narrow"/>
      <family val="2"/>
    </font>
    <font>
      <b/>
      <sz val="12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Bookman Old Style"/>
      <family val="1"/>
    </font>
    <font>
      <sz val="9"/>
      <color theme="1"/>
      <name val="Calibri"/>
      <family val="2"/>
    </font>
    <font>
      <sz val="9"/>
      <color theme="1"/>
      <name val="Arial Narrow"/>
      <family val="2"/>
    </font>
    <font>
      <sz val="12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5" applyNumberFormat="0" applyAlignment="0" applyProtection="0"/>
    <xf numFmtId="0" fontId="49" fillId="4" borderId="6" applyNumberFormat="0" applyAlignment="0" applyProtection="0"/>
    <xf numFmtId="0" fontId="50" fillId="4" borderId="5" applyNumberFormat="0" applyAlignment="0" applyProtection="0"/>
    <xf numFmtId="0" fontId="51" fillId="5" borderId="7" applyNumberForma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5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5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5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5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58" fillId="5" borderId="7">
      <alignment vertical="top"/>
      <protection locked="0"/>
    </xf>
    <xf numFmtId="0" fontId="32" fillId="33" borderId="10" applyNumberFormat="0" applyAlignment="0" applyProtection="0"/>
    <xf numFmtId="0" fontId="20" fillId="0" borderId="0">
      <alignment/>
      <protection/>
    </xf>
    <xf numFmtId="0" fontId="20" fillId="0" borderId="0">
      <alignment/>
      <protection locked="0"/>
    </xf>
    <xf numFmtId="0" fontId="1" fillId="0" borderId="0">
      <alignment vertical="center"/>
      <protection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</cellStyleXfs>
  <cellXfs count="11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9" fillId="0" borderId="11" xfId="0" applyFont="1" applyBorder="1" applyAlignment="1">
      <alignment horizontal="left" vertical="center" wrapText="1"/>
    </xf>
    <xf numFmtId="0" fontId="60" fillId="32" borderId="12" xfId="0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 wrapText="1"/>
    </xf>
    <xf numFmtId="0" fontId="60" fillId="32" borderId="13" xfId="0" applyFont="1" applyFill="1" applyBorder="1" applyAlignment="1">
      <alignment horizontal="center" vertical="center"/>
    </xf>
    <xf numFmtId="0" fontId="60" fillId="32" borderId="13" xfId="0" applyFont="1" applyFill="1" applyBorder="1" applyAlignment="1">
      <alignment horizontal="center" vertical="center" wrapText="1"/>
    </xf>
    <xf numFmtId="0" fontId="60" fillId="32" borderId="14" xfId="0" applyFont="1" applyFill="1" applyBorder="1" applyAlignment="1">
      <alignment horizontal="center" vertical="center"/>
    </xf>
    <xf numFmtId="0" fontId="61" fillId="32" borderId="13" xfId="65" applyFont="1" applyFill="1" applyBorder="1" applyAlignment="1">
      <alignment horizontal="center" vertical="center" wrapText="1"/>
      <protection/>
    </xf>
    <xf numFmtId="0" fontId="62" fillId="0" borderId="15" xfId="0" applyFont="1" applyBorder="1" applyAlignment="1">
      <alignment horizontal="center" vertical="center"/>
    </xf>
    <xf numFmtId="176" fontId="63" fillId="0" borderId="12" xfId="0" applyNumberFormat="1" applyFont="1" applyBorder="1" applyAlignment="1">
      <alignment vertical="center"/>
    </xf>
    <xf numFmtId="177" fontId="6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7" fillId="0" borderId="16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177" fontId="8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60" fillId="32" borderId="13" xfId="0" applyFont="1" applyFill="1" applyBorder="1" applyAlignment="1">
      <alignment horizontal="center" vertical="center" textRotation="90" wrapText="1"/>
    </xf>
    <xf numFmtId="0" fontId="60" fillId="32" borderId="1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0" fillId="32" borderId="17" xfId="0" applyFont="1" applyFill="1" applyBorder="1" applyAlignment="1">
      <alignment horizontal="center" vertical="center"/>
    </xf>
    <xf numFmtId="0" fontId="60" fillId="32" borderId="18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177" fontId="6" fillId="0" borderId="12" xfId="0" applyNumberFormat="1" applyFont="1" applyFill="1" applyBorder="1" applyAlignment="1" applyProtection="1">
      <alignment horizontal="left" shrinkToFit="1"/>
      <protection hidden="1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177" fontId="6" fillId="0" borderId="12" xfId="0" applyNumberFormat="1" applyFont="1" applyFill="1" applyBorder="1" applyAlignment="1" applyProtection="1">
      <alignment horizontal="center" shrinkToFit="1"/>
      <protection hidden="1"/>
    </xf>
    <xf numFmtId="0" fontId="11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8" fontId="65" fillId="0" borderId="16" xfId="0" applyNumberFormat="1" applyFont="1" applyFill="1" applyBorder="1" applyAlignment="1" applyProtection="1">
      <alignment horizontal="center" vertical="center" shrinkToFit="1"/>
      <protection hidden="1" locked="0"/>
    </xf>
    <xf numFmtId="0" fontId="66" fillId="0" borderId="0" xfId="0" applyFont="1" applyAlignment="1">
      <alignment vertical="center"/>
    </xf>
    <xf numFmtId="0" fontId="62" fillId="0" borderId="12" xfId="0" applyFont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1" fillId="0" borderId="12" xfId="67" applyFont="1" applyBorder="1" applyAlignment="1">
      <alignment horizontal="left" vertical="center"/>
      <protection/>
    </xf>
    <xf numFmtId="177" fontId="8" fillId="0" borderId="12" xfId="0" applyNumberFormat="1" applyFont="1" applyFill="1" applyBorder="1" applyAlignment="1" applyProtection="1">
      <alignment horizontal="center" wrapText="1"/>
      <protection hidden="1"/>
    </xf>
    <xf numFmtId="0" fontId="60" fillId="0" borderId="12" xfId="0" applyFont="1" applyBorder="1" applyAlignment="1">
      <alignment horizontal="center" vertical="center"/>
    </xf>
    <xf numFmtId="179" fontId="67" fillId="0" borderId="12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left" vertical="center" wrapText="1"/>
    </xf>
    <xf numFmtId="0" fontId="68" fillId="32" borderId="12" xfId="0" applyFont="1" applyFill="1" applyBorder="1" applyAlignment="1">
      <alignment horizontal="center" vertical="center"/>
    </xf>
    <xf numFmtId="0" fontId="68" fillId="32" borderId="12" xfId="0" applyFont="1" applyFill="1" applyBorder="1" applyAlignment="1">
      <alignment horizontal="center" vertical="center" wrapText="1"/>
    </xf>
    <xf numFmtId="0" fontId="68" fillId="32" borderId="13" xfId="0" applyFont="1" applyFill="1" applyBorder="1" applyAlignment="1">
      <alignment horizontal="center" vertical="center"/>
    </xf>
    <xf numFmtId="0" fontId="68" fillId="32" borderId="13" xfId="0" applyFont="1" applyFill="1" applyBorder="1" applyAlignment="1">
      <alignment horizontal="center" vertical="center" wrapText="1"/>
    </xf>
    <xf numFmtId="0" fontId="68" fillId="32" borderId="14" xfId="0" applyFont="1" applyFill="1" applyBorder="1" applyAlignment="1">
      <alignment horizontal="center" vertical="center"/>
    </xf>
    <xf numFmtId="0" fontId="69" fillId="32" borderId="13" xfId="65" applyFont="1" applyFill="1" applyBorder="1" applyAlignment="1">
      <alignment horizontal="center" vertical="center" wrapText="1"/>
      <protection/>
    </xf>
    <xf numFmtId="0" fontId="70" fillId="0" borderId="12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68" fillId="32" borderId="13" xfId="0" applyFont="1" applyFill="1" applyBorder="1" applyAlignment="1">
      <alignment horizontal="center" vertical="center" textRotation="90" wrapText="1"/>
    </xf>
    <xf numFmtId="0" fontId="68" fillId="32" borderId="14" xfId="0" applyFont="1" applyFill="1" applyBorder="1" applyAlignment="1">
      <alignment horizontal="center" vertical="center" textRotation="90" wrapText="1"/>
    </xf>
    <xf numFmtId="0" fontId="71" fillId="0" borderId="0" xfId="0" applyFont="1" applyAlignment="1">
      <alignment vertical="center"/>
    </xf>
    <xf numFmtId="0" fontId="60" fillId="32" borderId="12" xfId="0" applyFont="1" applyFill="1" applyBorder="1" applyAlignment="1">
      <alignment horizontal="center" vertical="center"/>
    </xf>
    <xf numFmtId="0" fontId="60" fillId="32" borderId="19" xfId="0" applyFont="1" applyFill="1" applyBorder="1" applyAlignment="1">
      <alignment horizontal="center" vertical="center"/>
    </xf>
    <xf numFmtId="0" fontId="61" fillId="32" borderId="20" xfId="65" applyFont="1" applyFill="1" applyBorder="1" applyAlignment="1">
      <alignment horizontal="center" vertical="center" wrapText="1"/>
      <protection/>
    </xf>
    <xf numFmtId="0" fontId="70" fillId="0" borderId="12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left" vertical="center"/>
    </xf>
    <xf numFmtId="0" fontId="72" fillId="0" borderId="0" xfId="0" applyFont="1" applyAlignment="1">
      <alignment vertical="center"/>
    </xf>
    <xf numFmtId="0" fontId="60" fillId="32" borderId="21" xfId="0" applyFont="1" applyFill="1" applyBorder="1" applyAlignment="1">
      <alignment horizontal="center" vertical="center"/>
    </xf>
    <xf numFmtId="0" fontId="60" fillId="32" borderId="22" xfId="0" applyFont="1" applyFill="1" applyBorder="1" applyAlignment="1">
      <alignment horizontal="center" vertical="center"/>
    </xf>
    <xf numFmtId="180" fontId="62" fillId="0" borderId="12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left" wrapText="1"/>
    </xf>
    <xf numFmtId="0" fontId="60" fillId="32" borderId="15" xfId="0" applyFont="1" applyFill="1" applyBorder="1" applyAlignment="1">
      <alignment horizontal="center" vertical="center" wrapText="1"/>
    </xf>
    <xf numFmtId="0" fontId="60" fillId="32" borderId="19" xfId="0" applyFont="1" applyFill="1" applyBorder="1" applyAlignment="1">
      <alignment horizontal="center" vertical="center" wrapText="1"/>
    </xf>
    <xf numFmtId="0" fontId="60" fillId="32" borderId="23" xfId="0" applyFont="1" applyFill="1" applyBorder="1" applyAlignment="1">
      <alignment horizontal="center" vertical="center" wrapText="1"/>
    </xf>
    <xf numFmtId="0" fontId="60" fillId="32" borderId="24" xfId="0" applyFont="1" applyFill="1" applyBorder="1" applyAlignment="1">
      <alignment horizontal="center" vertical="center"/>
    </xf>
    <xf numFmtId="0" fontId="60" fillId="32" borderId="25" xfId="0" applyFont="1" applyFill="1" applyBorder="1" applyAlignment="1">
      <alignment horizontal="center" vertical="center"/>
    </xf>
    <xf numFmtId="0" fontId="60" fillId="32" borderId="14" xfId="0" applyFont="1" applyFill="1" applyBorder="1" applyAlignment="1">
      <alignment horizontal="center" vertical="center" wrapText="1"/>
    </xf>
    <xf numFmtId="176" fontId="64" fillId="0" borderId="12" xfId="0" applyNumberFormat="1" applyFont="1" applyFill="1" applyBorder="1" applyAlignment="1">
      <alignment/>
    </xf>
    <xf numFmtId="0" fontId="64" fillId="0" borderId="12" xfId="0" applyFont="1" applyFill="1" applyBorder="1" applyAlignment="1">
      <alignment horizontal="center"/>
    </xf>
    <xf numFmtId="181" fontId="64" fillId="0" borderId="12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2" fontId="64" fillId="0" borderId="0" xfId="0" applyNumberFormat="1" applyFont="1" applyAlignment="1">
      <alignment horizontal="center" vertical="center"/>
    </xf>
    <xf numFmtId="0" fontId="60" fillId="32" borderId="15" xfId="0" applyFont="1" applyFill="1" applyBorder="1" applyAlignment="1">
      <alignment horizontal="center" vertical="center"/>
    </xf>
    <xf numFmtId="0" fontId="60" fillId="32" borderId="23" xfId="0" applyFont="1" applyFill="1" applyBorder="1" applyAlignment="1">
      <alignment horizontal="center" vertical="center"/>
    </xf>
    <xf numFmtId="0" fontId="60" fillId="32" borderId="13" xfId="0" applyFont="1" applyFill="1" applyBorder="1" applyAlignment="1">
      <alignment horizontal="center"/>
    </xf>
    <xf numFmtId="0" fontId="64" fillId="0" borderId="12" xfId="0" applyNumberFormat="1" applyFont="1" applyBorder="1" applyAlignment="1">
      <alignment horizontal="center" vertical="center"/>
    </xf>
    <xf numFmtId="2" fontId="64" fillId="0" borderId="12" xfId="0" applyNumberFormat="1" applyFont="1" applyBorder="1" applyAlignment="1">
      <alignment horizontal="center" vertical="center"/>
    </xf>
    <xf numFmtId="1" fontId="64" fillId="0" borderId="12" xfId="0" applyNumberFormat="1" applyFont="1" applyBorder="1" applyAlignment="1">
      <alignment horizontal="center" vertical="center"/>
    </xf>
    <xf numFmtId="179" fontId="64" fillId="0" borderId="12" xfId="0" applyNumberFormat="1" applyFont="1" applyFill="1" applyBorder="1" applyAlignment="1">
      <alignment horizontal="center"/>
    </xf>
    <xf numFmtId="179" fontId="6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left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176" fontId="67" fillId="0" borderId="28" xfId="0" applyNumberFormat="1" applyFont="1" applyFill="1" applyBorder="1" applyAlignment="1">
      <alignment horizontal="center"/>
    </xf>
    <xf numFmtId="176" fontId="67" fillId="0" borderId="11" xfId="0" applyNumberFormat="1" applyFont="1" applyFill="1" applyBorder="1" applyAlignment="1">
      <alignment horizontal="center"/>
    </xf>
    <xf numFmtId="176" fontId="67" fillId="0" borderId="16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vertical="center"/>
    </xf>
    <xf numFmtId="176" fontId="67" fillId="0" borderId="12" xfId="0" applyNumberFormat="1" applyFont="1" applyFill="1" applyBorder="1" applyAlignment="1">
      <alignment horizontal="center"/>
    </xf>
    <xf numFmtId="176" fontId="73" fillId="0" borderId="12" xfId="0" applyNumberFormat="1" applyFont="1" applyFill="1" applyBorder="1" applyAlignment="1">
      <alignment horizontal="center"/>
    </xf>
    <xf numFmtId="176" fontId="73" fillId="0" borderId="12" xfId="0" applyNumberFormat="1" applyFont="1" applyFill="1" applyBorder="1" applyAlignment="1">
      <alignment/>
    </xf>
    <xf numFmtId="0" fontId="73" fillId="0" borderId="12" xfId="0" applyFont="1" applyFill="1" applyBorder="1" applyAlignment="1">
      <alignment horizontal="center"/>
    </xf>
    <xf numFmtId="0" fontId="73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0" fillId="0" borderId="14" xfId="0" applyBorder="1" applyAlignment="1">
      <alignment/>
    </xf>
    <xf numFmtId="0" fontId="64" fillId="0" borderId="13" xfId="0" applyFont="1" applyBorder="1" applyAlignment="1">
      <alignment horizontal="left" vertical="center"/>
    </xf>
    <xf numFmtId="0" fontId="64" fillId="0" borderId="13" xfId="0" applyFont="1" applyBorder="1" applyAlignment="1">
      <alignment horizontal="center" vertical="center"/>
    </xf>
    <xf numFmtId="0" fontId="60" fillId="32" borderId="30" xfId="0" applyFont="1" applyFill="1" applyBorder="1" applyAlignment="1">
      <alignment horizontal="center"/>
    </xf>
    <xf numFmtId="0" fontId="60" fillId="32" borderId="31" xfId="0" applyFont="1" applyFill="1" applyBorder="1" applyAlignment="1">
      <alignment horizontal="center"/>
    </xf>
    <xf numFmtId="0" fontId="68" fillId="32" borderId="32" xfId="0" applyFont="1" applyFill="1" applyBorder="1" applyAlignment="1">
      <alignment horizontal="center"/>
    </xf>
    <xf numFmtId="181" fontId="64" fillId="0" borderId="13" xfId="0" applyNumberFormat="1" applyFont="1" applyBorder="1" applyAlignment="1">
      <alignment horizontal="center" vertical="center"/>
    </xf>
    <xf numFmtId="2" fontId="64" fillId="0" borderId="13" xfId="0" applyNumberFormat="1" applyFont="1" applyBorder="1" applyAlignment="1">
      <alignment horizontal="center" vertical="center"/>
    </xf>
    <xf numFmtId="2" fontId="68" fillId="32" borderId="33" xfId="15" applyNumberFormat="1" applyFont="1" applyFill="1" applyBorder="1" applyAlignment="1">
      <alignment horizontal="center"/>
    </xf>
    <xf numFmtId="0" fontId="68" fillId="32" borderId="33" xfId="0" applyFont="1" applyFill="1" applyBorder="1" applyAlignment="1">
      <alignment horizontal="center"/>
    </xf>
    <xf numFmtId="4" fontId="68" fillId="32" borderId="33" xfId="15" applyNumberFormat="1" applyFont="1" applyFill="1" applyBorder="1" applyAlignment="1">
      <alignment horizontal="center"/>
    </xf>
    <xf numFmtId="1" fontId="64" fillId="0" borderId="0" xfId="0" applyNumberFormat="1" applyFont="1" applyAlignment="1">
      <alignment/>
    </xf>
    <xf numFmtId="179" fontId="64" fillId="0" borderId="13" xfId="0" applyNumberFormat="1" applyFont="1" applyBorder="1" applyAlignment="1">
      <alignment horizontal="center" vertical="center"/>
    </xf>
    <xf numFmtId="1" fontId="68" fillId="32" borderId="33" xfId="0" applyNumberFormat="1" applyFont="1" applyFill="1" applyBorder="1" applyAlignment="1">
      <alignment horizontal="center"/>
    </xf>
    <xf numFmtId="179" fontId="68" fillId="32" borderId="33" xfId="0" applyNumberFormat="1" applyFont="1" applyFill="1" applyBorder="1" applyAlignment="1">
      <alignment horizontal="center"/>
    </xf>
    <xf numFmtId="2" fontId="68" fillId="32" borderId="34" xfId="15" applyNumberFormat="1" applyFont="1" applyFill="1" applyBorder="1" applyAlignment="1">
      <alignment horizontal="center"/>
    </xf>
    <xf numFmtId="179" fontId="64" fillId="0" borderId="0" xfId="0" applyNumberFormat="1" applyFont="1" applyAlignment="1">
      <alignment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Check Cell 2" xfId="63"/>
    <cellStyle name="Excel_BuiltIn_Check Cell" xfId="64"/>
    <cellStyle name="Normal 2" xfId="65"/>
    <cellStyle name="Normal 2 2" xfId="66"/>
    <cellStyle name="Normal 3" xfId="67"/>
    <cellStyle name="Normal 4" xfId="68"/>
    <cellStyle name="Normal 5" xfId="69"/>
    <cellStyle name="Normal 6" xfId="70"/>
    <cellStyle name="Normal 8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workbookViewId="0" topLeftCell="A1">
      <selection activeCell="P11" sqref="P11"/>
    </sheetView>
  </sheetViews>
  <sheetFormatPr defaultColWidth="8.8515625" defaultRowHeight="15"/>
  <cols>
    <col min="1" max="1" width="6.00390625" style="0" customWidth="1"/>
    <col min="2" max="2" width="18.28125" style="0" customWidth="1"/>
    <col min="3" max="8" width="5.00390625" style="0" customWidth="1"/>
    <col min="9" max="9" width="6.421875" style="0" customWidth="1"/>
    <col min="10" max="13" width="5.00390625" style="0" customWidth="1"/>
    <col min="14" max="14" width="6.7109375" style="0" customWidth="1"/>
    <col min="15" max="15" width="5.00390625" style="0" customWidth="1"/>
    <col min="16" max="16" width="6.7109375" style="0" customWidth="1"/>
    <col min="17" max="17" width="5.00390625" style="0" customWidth="1"/>
    <col min="18" max="18" width="6.28125" style="0" customWidth="1"/>
    <col min="19" max="19" width="5.00390625" style="0" customWidth="1"/>
    <col min="20" max="20" width="5.7109375" style="0" customWidth="1"/>
    <col min="21" max="21" width="9.00390625" style="0" customWidth="1"/>
    <col min="22" max="22" width="10.00390625" style="0" bestFit="1" customWidth="1"/>
    <col min="23" max="23" width="8.421875" style="0" customWidth="1"/>
  </cols>
  <sheetData>
    <row r="1" spans="1:23" ht="24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37.5" customHeight="1">
      <c r="A2" s="5" t="s">
        <v>1</v>
      </c>
      <c r="B2" s="6" t="s">
        <v>2</v>
      </c>
      <c r="C2" s="61" t="s">
        <v>3</v>
      </c>
      <c r="D2" s="62"/>
      <c r="E2" s="63"/>
      <c r="F2" s="64" t="s">
        <v>4</v>
      </c>
      <c r="G2" s="65"/>
      <c r="H2" s="65"/>
      <c r="I2" s="16" t="s">
        <v>5</v>
      </c>
      <c r="J2" s="73" t="s">
        <v>6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74"/>
      <c r="V2" s="6" t="s">
        <v>7</v>
      </c>
      <c r="W2" s="6" t="s">
        <v>8</v>
      </c>
    </row>
    <row r="3" spans="1:23" ht="21" customHeight="1">
      <c r="A3" s="7"/>
      <c r="B3" s="98"/>
      <c r="C3" s="5" t="s">
        <v>9</v>
      </c>
      <c r="D3" s="5" t="s">
        <v>10</v>
      </c>
      <c r="E3" s="5" t="s">
        <v>11</v>
      </c>
      <c r="F3" s="5" t="s">
        <v>9</v>
      </c>
      <c r="G3" s="5" t="s">
        <v>10</v>
      </c>
      <c r="H3" s="5" t="s">
        <v>11</v>
      </c>
      <c r="I3" s="17"/>
      <c r="J3" s="6" t="s">
        <v>12</v>
      </c>
      <c r="K3" s="6" t="s">
        <v>13</v>
      </c>
      <c r="L3" s="6" t="s">
        <v>14</v>
      </c>
      <c r="M3" s="73" t="s">
        <v>15</v>
      </c>
      <c r="N3" s="74"/>
      <c r="O3" s="73" t="s">
        <v>16</v>
      </c>
      <c r="P3" s="74"/>
      <c r="Q3" s="73" t="s">
        <v>17</v>
      </c>
      <c r="R3" s="74"/>
      <c r="S3" s="61">
        <v>0</v>
      </c>
      <c r="T3" s="63"/>
      <c r="U3" s="5" t="s">
        <v>18</v>
      </c>
      <c r="V3" s="66"/>
      <c r="W3" s="66"/>
    </row>
    <row r="4" spans="1:23" ht="18.75" customHeight="1">
      <c r="A4" s="7"/>
      <c r="B4" s="98"/>
      <c r="C4" s="7"/>
      <c r="D4" s="7"/>
      <c r="E4" s="7"/>
      <c r="F4" s="7"/>
      <c r="G4" s="7"/>
      <c r="H4" s="7"/>
      <c r="I4" s="17"/>
      <c r="J4" s="66"/>
      <c r="K4" s="66"/>
      <c r="L4" s="66"/>
      <c r="M4" s="75" t="s">
        <v>11</v>
      </c>
      <c r="N4" s="75" t="s">
        <v>19</v>
      </c>
      <c r="O4" s="75" t="s">
        <v>11</v>
      </c>
      <c r="P4" s="75" t="s">
        <v>19</v>
      </c>
      <c r="Q4" s="75" t="s">
        <v>11</v>
      </c>
      <c r="R4" s="75" t="s">
        <v>19</v>
      </c>
      <c r="S4" s="75" t="s">
        <v>11</v>
      </c>
      <c r="T4" s="75" t="s">
        <v>19</v>
      </c>
      <c r="U4" s="7"/>
      <c r="V4" s="66"/>
      <c r="W4" s="66"/>
    </row>
    <row r="5" spans="1:24" s="97" customFormat="1" ht="23.25" customHeight="1">
      <c r="A5" s="19">
        <v>1</v>
      </c>
      <c r="B5" s="67" t="s">
        <v>20</v>
      </c>
      <c r="C5" s="68">
        <v>30</v>
      </c>
      <c r="D5" s="68">
        <v>25</v>
      </c>
      <c r="E5" s="68">
        <v>55</v>
      </c>
      <c r="F5" s="68">
        <v>28</v>
      </c>
      <c r="G5" s="68">
        <v>25</v>
      </c>
      <c r="H5" s="68">
        <v>53</v>
      </c>
      <c r="I5" s="69">
        <f>ROUND((H5/E5)*100,2)</f>
        <v>96.36</v>
      </c>
      <c r="J5" s="68">
        <v>34</v>
      </c>
      <c r="K5" s="68">
        <v>9</v>
      </c>
      <c r="L5" s="68">
        <v>6</v>
      </c>
      <c r="M5" s="76">
        <f>SUM(J5:L5)</f>
        <v>49</v>
      </c>
      <c r="N5" s="77">
        <f>ROUND((M5/H5)*100,2)</f>
        <v>92.45</v>
      </c>
      <c r="O5" s="68">
        <v>3</v>
      </c>
      <c r="P5" s="77">
        <f>ROUND((O5/H5)*100,2)</f>
        <v>5.66</v>
      </c>
      <c r="Q5" s="78">
        <f>M5+O5</f>
        <v>52</v>
      </c>
      <c r="R5" s="77">
        <f>ROUND((Q5/H5)*100,2)</f>
        <v>98.11</v>
      </c>
      <c r="S5" s="68">
        <v>1</v>
      </c>
      <c r="T5" s="77">
        <f>ROUND((S5/H5)*100,2)</f>
        <v>1.89</v>
      </c>
      <c r="U5" s="79">
        <v>2.1371</v>
      </c>
      <c r="V5" s="77">
        <f>R5</f>
        <v>98.11</v>
      </c>
      <c r="W5" s="78">
        <v>1</v>
      </c>
      <c r="X5" s="109"/>
    </row>
    <row r="6" spans="1:24" s="97" customFormat="1" ht="23.25" customHeight="1">
      <c r="A6" s="19">
        <v>2</v>
      </c>
      <c r="B6" s="67" t="s">
        <v>21</v>
      </c>
      <c r="C6" s="68">
        <v>96</v>
      </c>
      <c r="D6" s="68">
        <v>98</v>
      </c>
      <c r="E6" s="68">
        <v>194</v>
      </c>
      <c r="F6" s="68">
        <v>92</v>
      </c>
      <c r="G6" s="68">
        <v>91</v>
      </c>
      <c r="H6" s="68">
        <v>183</v>
      </c>
      <c r="I6" s="69">
        <f aca="true" t="shared" si="0" ref="I6:I30">ROUND((H6/E6)*100,2)</f>
        <v>94.33</v>
      </c>
      <c r="J6" s="68">
        <v>14</v>
      </c>
      <c r="K6" s="68">
        <v>15</v>
      </c>
      <c r="L6" s="68">
        <v>25</v>
      </c>
      <c r="M6" s="76">
        <f aca="true" t="shared" si="1" ref="M6:M30">SUM(J6:L6)</f>
        <v>54</v>
      </c>
      <c r="N6" s="77">
        <f aca="true" t="shared" si="2" ref="N6:N30">ROUND((M6/H6)*100,2)</f>
        <v>29.51</v>
      </c>
      <c r="O6" s="68">
        <v>124</v>
      </c>
      <c r="P6" s="77">
        <f aca="true" t="shared" si="3" ref="P6:P30">ROUND((O6/H6)*100,2)</f>
        <v>67.76</v>
      </c>
      <c r="Q6" s="78">
        <f aca="true" t="shared" si="4" ref="Q6:Q30">M6+O6</f>
        <v>178</v>
      </c>
      <c r="R6" s="77">
        <f aca="true" t="shared" si="5" ref="R6:R30">ROUND((Q6/H6)*100,2)</f>
        <v>97.27</v>
      </c>
      <c r="S6" s="68">
        <v>4</v>
      </c>
      <c r="T6" s="77">
        <f aca="true" t="shared" si="6" ref="T6:T30">ROUND((S6/H6)*100,2)</f>
        <v>2.19</v>
      </c>
      <c r="U6" s="79">
        <v>3.7542</v>
      </c>
      <c r="V6" s="77">
        <f aca="true" t="shared" si="7" ref="V6:V30">R6</f>
        <v>97.27</v>
      </c>
      <c r="W6" s="78">
        <v>2</v>
      </c>
      <c r="X6" s="109"/>
    </row>
    <row r="7" spans="1:24" s="97" customFormat="1" ht="23.25" customHeight="1">
      <c r="A7" s="19">
        <v>3</v>
      </c>
      <c r="B7" s="67" t="s">
        <v>22</v>
      </c>
      <c r="C7" s="68">
        <v>94</v>
      </c>
      <c r="D7" s="68">
        <v>117</v>
      </c>
      <c r="E7" s="68">
        <v>211</v>
      </c>
      <c r="F7" s="68">
        <v>93</v>
      </c>
      <c r="G7" s="68">
        <v>103</v>
      </c>
      <c r="H7" s="68">
        <v>196</v>
      </c>
      <c r="I7" s="69">
        <f t="shared" si="0"/>
        <v>92.89</v>
      </c>
      <c r="J7" s="68">
        <v>25</v>
      </c>
      <c r="K7" s="68">
        <v>19</v>
      </c>
      <c r="L7" s="68">
        <v>18</v>
      </c>
      <c r="M7" s="76">
        <f t="shared" si="1"/>
        <v>62</v>
      </c>
      <c r="N7" s="77">
        <f t="shared" si="2"/>
        <v>31.63</v>
      </c>
      <c r="O7" s="68">
        <v>106</v>
      </c>
      <c r="P7" s="77">
        <f t="shared" si="3"/>
        <v>54.08</v>
      </c>
      <c r="Q7" s="78">
        <f t="shared" si="4"/>
        <v>168</v>
      </c>
      <c r="R7" s="77">
        <f t="shared" si="5"/>
        <v>85.71</v>
      </c>
      <c r="S7" s="68">
        <v>28</v>
      </c>
      <c r="T7" s="77">
        <f t="shared" si="6"/>
        <v>14.29</v>
      </c>
      <c r="U7" s="79">
        <v>3.7577</v>
      </c>
      <c r="V7" s="77">
        <f t="shared" si="7"/>
        <v>85.71</v>
      </c>
      <c r="W7" s="78">
        <v>3</v>
      </c>
      <c r="X7" s="109"/>
    </row>
    <row r="8" spans="1:24" s="97" customFormat="1" ht="23.25" customHeight="1">
      <c r="A8" s="19">
        <v>4</v>
      </c>
      <c r="B8" s="67" t="s">
        <v>23</v>
      </c>
      <c r="C8" s="68">
        <v>70</v>
      </c>
      <c r="D8" s="68">
        <v>65</v>
      </c>
      <c r="E8" s="68">
        <v>135</v>
      </c>
      <c r="F8" s="68">
        <v>70</v>
      </c>
      <c r="G8" s="68">
        <v>65</v>
      </c>
      <c r="H8" s="68">
        <v>135</v>
      </c>
      <c r="I8" s="69">
        <f t="shared" si="0"/>
        <v>100</v>
      </c>
      <c r="J8" s="68">
        <v>12</v>
      </c>
      <c r="K8" s="68">
        <v>6</v>
      </c>
      <c r="L8" s="68">
        <v>28</v>
      </c>
      <c r="M8" s="76">
        <f t="shared" si="1"/>
        <v>46</v>
      </c>
      <c r="N8" s="77">
        <f t="shared" si="2"/>
        <v>34.07</v>
      </c>
      <c r="O8" s="68">
        <v>77</v>
      </c>
      <c r="P8" s="77">
        <f t="shared" si="3"/>
        <v>57.04</v>
      </c>
      <c r="Q8" s="78">
        <f t="shared" si="4"/>
        <v>123</v>
      </c>
      <c r="R8" s="77">
        <f t="shared" si="5"/>
        <v>91.11</v>
      </c>
      <c r="S8" s="68">
        <v>12</v>
      </c>
      <c r="T8" s="77">
        <f t="shared" si="6"/>
        <v>8.89</v>
      </c>
      <c r="U8" s="79">
        <v>3.7857</v>
      </c>
      <c r="V8" s="77">
        <f t="shared" si="7"/>
        <v>91.11</v>
      </c>
      <c r="W8" s="78">
        <v>4</v>
      </c>
      <c r="X8" s="109"/>
    </row>
    <row r="9" spans="1:24" s="97" customFormat="1" ht="23.25" customHeight="1">
      <c r="A9" s="19">
        <v>5</v>
      </c>
      <c r="B9" s="67" t="s">
        <v>24</v>
      </c>
      <c r="C9" s="68">
        <v>100</v>
      </c>
      <c r="D9" s="68">
        <v>146</v>
      </c>
      <c r="E9" s="68">
        <v>246</v>
      </c>
      <c r="F9" s="68">
        <v>97</v>
      </c>
      <c r="G9" s="68">
        <v>133</v>
      </c>
      <c r="H9" s="68">
        <v>230</v>
      </c>
      <c r="I9" s="69">
        <f t="shared" si="0"/>
        <v>93.5</v>
      </c>
      <c r="J9" s="68">
        <v>24</v>
      </c>
      <c r="K9" s="68">
        <v>12</v>
      </c>
      <c r="L9" s="68">
        <v>26</v>
      </c>
      <c r="M9" s="76">
        <f t="shared" si="1"/>
        <v>62</v>
      </c>
      <c r="N9" s="77">
        <f t="shared" si="2"/>
        <v>26.96</v>
      </c>
      <c r="O9" s="68">
        <v>145</v>
      </c>
      <c r="P9" s="77">
        <f t="shared" si="3"/>
        <v>63.04</v>
      </c>
      <c r="Q9" s="78">
        <f t="shared" si="4"/>
        <v>207</v>
      </c>
      <c r="R9" s="77">
        <f t="shared" si="5"/>
        <v>90</v>
      </c>
      <c r="S9" s="68">
        <v>22</v>
      </c>
      <c r="T9" s="77">
        <f t="shared" si="6"/>
        <v>9.57</v>
      </c>
      <c r="U9" s="79">
        <v>3.8139</v>
      </c>
      <c r="V9" s="77">
        <f t="shared" si="7"/>
        <v>90</v>
      </c>
      <c r="W9" s="78">
        <v>5</v>
      </c>
      <c r="X9" s="109"/>
    </row>
    <row r="10" spans="1:24" s="97" customFormat="1" ht="23.25" customHeight="1">
      <c r="A10" s="19">
        <v>6</v>
      </c>
      <c r="B10" s="67" t="s">
        <v>25</v>
      </c>
      <c r="C10" s="68">
        <v>140</v>
      </c>
      <c r="D10" s="68">
        <v>176</v>
      </c>
      <c r="E10" s="68">
        <v>316</v>
      </c>
      <c r="F10" s="68">
        <v>140</v>
      </c>
      <c r="G10" s="68">
        <v>176</v>
      </c>
      <c r="H10" s="68">
        <v>316</v>
      </c>
      <c r="I10" s="69">
        <f t="shared" si="0"/>
        <v>100</v>
      </c>
      <c r="J10" s="68">
        <v>28</v>
      </c>
      <c r="K10" s="68">
        <v>21</v>
      </c>
      <c r="L10" s="68">
        <v>38</v>
      </c>
      <c r="M10" s="76">
        <f t="shared" si="1"/>
        <v>87</v>
      </c>
      <c r="N10" s="77">
        <f t="shared" si="2"/>
        <v>27.53</v>
      </c>
      <c r="O10" s="68">
        <v>199</v>
      </c>
      <c r="P10" s="77">
        <f t="shared" si="3"/>
        <v>62.97</v>
      </c>
      <c r="Q10" s="78">
        <f t="shared" si="4"/>
        <v>286</v>
      </c>
      <c r="R10" s="77">
        <f t="shared" si="5"/>
        <v>90.51</v>
      </c>
      <c r="S10" s="68">
        <v>30</v>
      </c>
      <c r="T10" s="77">
        <f t="shared" si="6"/>
        <v>9.49</v>
      </c>
      <c r="U10" s="79">
        <v>3.8523</v>
      </c>
      <c r="V10" s="77">
        <f t="shared" si="7"/>
        <v>90.51</v>
      </c>
      <c r="W10" s="78">
        <v>6</v>
      </c>
      <c r="X10" s="109"/>
    </row>
    <row r="11" spans="1:24" s="97" customFormat="1" ht="23.25" customHeight="1">
      <c r="A11" s="19">
        <v>7</v>
      </c>
      <c r="B11" s="67" t="s">
        <v>26</v>
      </c>
      <c r="C11" s="68">
        <v>95</v>
      </c>
      <c r="D11" s="68">
        <v>121</v>
      </c>
      <c r="E11" s="68">
        <v>216</v>
      </c>
      <c r="F11" s="68">
        <v>94</v>
      </c>
      <c r="G11" s="68">
        <v>115</v>
      </c>
      <c r="H11" s="68">
        <v>209</v>
      </c>
      <c r="I11" s="69">
        <f t="shared" si="0"/>
        <v>96.76</v>
      </c>
      <c r="J11" s="68">
        <v>16</v>
      </c>
      <c r="K11" s="68">
        <v>24</v>
      </c>
      <c r="L11" s="68">
        <v>19</v>
      </c>
      <c r="M11" s="76">
        <f t="shared" si="1"/>
        <v>59</v>
      </c>
      <c r="N11" s="77">
        <f t="shared" si="2"/>
        <v>28.23</v>
      </c>
      <c r="O11" s="68">
        <v>125</v>
      </c>
      <c r="P11" s="77">
        <f t="shared" si="3"/>
        <v>59.81</v>
      </c>
      <c r="Q11" s="78">
        <f t="shared" si="4"/>
        <v>184</v>
      </c>
      <c r="R11" s="77">
        <f t="shared" si="5"/>
        <v>88.04</v>
      </c>
      <c r="S11" s="68">
        <v>25</v>
      </c>
      <c r="T11" s="77">
        <f t="shared" si="6"/>
        <v>11.96</v>
      </c>
      <c r="U11" s="79">
        <v>3.8716</v>
      </c>
      <c r="V11" s="77">
        <f t="shared" si="7"/>
        <v>88.04</v>
      </c>
      <c r="W11" s="78">
        <v>7</v>
      </c>
      <c r="X11" s="109"/>
    </row>
    <row r="12" spans="1:24" s="97" customFormat="1" ht="23.25" customHeight="1">
      <c r="A12" s="19">
        <v>8</v>
      </c>
      <c r="B12" s="67" t="s">
        <v>27</v>
      </c>
      <c r="C12" s="68">
        <v>69</v>
      </c>
      <c r="D12" s="68">
        <v>73</v>
      </c>
      <c r="E12" s="68">
        <v>142</v>
      </c>
      <c r="F12" s="68">
        <v>68</v>
      </c>
      <c r="G12" s="68">
        <v>68</v>
      </c>
      <c r="H12" s="68">
        <v>136</v>
      </c>
      <c r="I12" s="69">
        <f t="shared" si="0"/>
        <v>95.77</v>
      </c>
      <c r="J12" s="68">
        <v>14</v>
      </c>
      <c r="K12" s="68">
        <v>7</v>
      </c>
      <c r="L12" s="68">
        <v>15</v>
      </c>
      <c r="M12" s="76">
        <f t="shared" si="1"/>
        <v>36</v>
      </c>
      <c r="N12" s="77">
        <f t="shared" si="2"/>
        <v>26.47</v>
      </c>
      <c r="O12" s="68">
        <v>78</v>
      </c>
      <c r="P12" s="77">
        <f t="shared" si="3"/>
        <v>57.35</v>
      </c>
      <c r="Q12" s="78">
        <f t="shared" si="4"/>
        <v>114</v>
      </c>
      <c r="R12" s="77">
        <f t="shared" si="5"/>
        <v>83.82</v>
      </c>
      <c r="S12" s="68">
        <v>21</v>
      </c>
      <c r="T12" s="77">
        <f t="shared" si="6"/>
        <v>15.44</v>
      </c>
      <c r="U12" s="79">
        <v>3.8951</v>
      </c>
      <c r="V12" s="77">
        <f t="shared" si="7"/>
        <v>83.82</v>
      </c>
      <c r="W12" s="78">
        <v>8</v>
      </c>
      <c r="X12" s="109"/>
    </row>
    <row r="13" spans="1:24" s="97" customFormat="1" ht="23.25" customHeight="1">
      <c r="A13" s="19">
        <v>9</v>
      </c>
      <c r="B13" s="67" t="s">
        <v>28</v>
      </c>
      <c r="C13" s="68">
        <v>80</v>
      </c>
      <c r="D13" s="68">
        <v>99</v>
      </c>
      <c r="E13" s="68">
        <v>179</v>
      </c>
      <c r="F13" s="68">
        <v>78</v>
      </c>
      <c r="G13" s="68">
        <v>94</v>
      </c>
      <c r="H13" s="68">
        <v>172</v>
      </c>
      <c r="I13" s="69">
        <f t="shared" si="0"/>
        <v>96.09</v>
      </c>
      <c r="J13" s="68">
        <v>5</v>
      </c>
      <c r="K13" s="68">
        <v>17</v>
      </c>
      <c r="L13" s="68">
        <v>23</v>
      </c>
      <c r="M13" s="76">
        <f t="shared" si="1"/>
        <v>45</v>
      </c>
      <c r="N13" s="77">
        <f t="shared" si="2"/>
        <v>26.16</v>
      </c>
      <c r="O13" s="68">
        <v>114</v>
      </c>
      <c r="P13" s="77">
        <f t="shared" si="3"/>
        <v>66.28</v>
      </c>
      <c r="Q13" s="78">
        <f t="shared" si="4"/>
        <v>159</v>
      </c>
      <c r="R13" s="77">
        <f t="shared" si="5"/>
        <v>92.44</v>
      </c>
      <c r="S13" s="68">
        <v>12</v>
      </c>
      <c r="T13" s="77">
        <f t="shared" si="6"/>
        <v>6.98</v>
      </c>
      <c r="U13" s="79">
        <v>3.9215</v>
      </c>
      <c r="V13" s="77">
        <f t="shared" si="7"/>
        <v>92.44</v>
      </c>
      <c r="W13" s="78">
        <v>9</v>
      </c>
      <c r="X13" s="109"/>
    </row>
    <row r="14" spans="1:24" s="97" customFormat="1" ht="23.25" customHeight="1">
      <c r="A14" s="19">
        <v>10</v>
      </c>
      <c r="B14" s="67" t="s">
        <v>29</v>
      </c>
      <c r="C14" s="68">
        <v>92</v>
      </c>
      <c r="D14" s="68">
        <v>106</v>
      </c>
      <c r="E14" s="68">
        <v>198</v>
      </c>
      <c r="F14" s="68">
        <v>87</v>
      </c>
      <c r="G14" s="68">
        <v>93</v>
      </c>
      <c r="H14" s="68">
        <v>180</v>
      </c>
      <c r="I14" s="69">
        <f t="shared" si="0"/>
        <v>90.91</v>
      </c>
      <c r="J14" s="68">
        <v>12</v>
      </c>
      <c r="K14" s="68">
        <v>11</v>
      </c>
      <c r="L14" s="68">
        <v>19</v>
      </c>
      <c r="M14" s="76">
        <f t="shared" si="1"/>
        <v>42</v>
      </c>
      <c r="N14" s="77">
        <f t="shared" si="2"/>
        <v>23.33</v>
      </c>
      <c r="O14" s="68">
        <v>103</v>
      </c>
      <c r="P14" s="77">
        <f t="shared" si="3"/>
        <v>57.22</v>
      </c>
      <c r="Q14" s="78">
        <f t="shared" si="4"/>
        <v>145</v>
      </c>
      <c r="R14" s="77">
        <f t="shared" si="5"/>
        <v>80.56</v>
      </c>
      <c r="S14" s="68">
        <v>34</v>
      </c>
      <c r="T14" s="77">
        <f t="shared" si="6"/>
        <v>18.89</v>
      </c>
      <c r="U14" s="79">
        <v>4.0155</v>
      </c>
      <c r="V14" s="77">
        <f t="shared" si="7"/>
        <v>80.56</v>
      </c>
      <c r="W14" s="78">
        <v>10</v>
      </c>
      <c r="X14" s="109"/>
    </row>
    <row r="15" spans="1:24" s="97" customFormat="1" ht="23.25" customHeight="1">
      <c r="A15" s="19">
        <v>11</v>
      </c>
      <c r="B15" s="67" t="s">
        <v>30</v>
      </c>
      <c r="C15" s="68">
        <v>87</v>
      </c>
      <c r="D15" s="68">
        <v>91</v>
      </c>
      <c r="E15" s="68">
        <v>178</v>
      </c>
      <c r="F15" s="68">
        <v>87</v>
      </c>
      <c r="G15" s="68">
        <v>91</v>
      </c>
      <c r="H15" s="68">
        <v>178</v>
      </c>
      <c r="I15" s="69">
        <f t="shared" si="0"/>
        <v>100</v>
      </c>
      <c r="J15" s="68">
        <v>9</v>
      </c>
      <c r="K15" s="68">
        <v>9</v>
      </c>
      <c r="L15" s="68">
        <v>26</v>
      </c>
      <c r="M15" s="76">
        <f t="shared" si="1"/>
        <v>44</v>
      </c>
      <c r="N15" s="77">
        <f t="shared" si="2"/>
        <v>24.72</v>
      </c>
      <c r="O15" s="68">
        <v>104</v>
      </c>
      <c r="P15" s="77">
        <f t="shared" si="3"/>
        <v>58.43</v>
      </c>
      <c r="Q15" s="78">
        <f t="shared" si="4"/>
        <v>148</v>
      </c>
      <c r="R15" s="77">
        <f t="shared" si="5"/>
        <v>83.15</v>
      </c>
      <c r="S15" s="68">
        <v>30</v>
      </c>
      <c r="T15" s="77">
        <f t="shared" si="6"/>
        <v>16.85</v>
      </c>
      <c r="U15" s="79">
        <v>4.0258</v>
      </c>
      <c r="V15" s="77">
        <f t="shared" si="7"/>
        <v>83.15</v>
      </c>
      <c r="W15" s="78">
        <v>11</v>
      </c>
      <c r="X15" s="109"/>
    </row>
    <row r="16" spans="1:24" s="97" customFormat="1" ht="23.25" customHeight="1">
      <c r="A16" s="19">
        <v>12</v>
      </c>
      <c r="B16" s="67" t="s">
        <v>31</v>
      </c>
      <c r="C16" s="68">
        <v>47</v>
      </c>
      <c r="D16" s="68">
        <v>75</v>
      </c>
      <c r="E16" s="68">
        <v>122</v>
      </c>
      <c r="F16" s="68">
        <v>47</v>
      </c>
      <c r="G16" s="68">
        <v>68</v>
      </c>
      <c r="H16" s="68">
        <v>115</v>
      </c>
      <c r="I16" s="69">
        <f t="shared" si="0"/>
        <v>94.26</v>
      </c>
      <c r="J16" s="68">
        <v>5</v>
      </c>
      <c r="K16" s="68">
        <v>6</v>
      </c>
      <c r="L16" s="68">
        <v>9</v>
      </c>
      <c r="M16" s="76">
        <f t="shared" si="1"/>
        <v>20</v>
      </c>
      <c r="N16" s="77">
        <f t="shared" si="2"/>
        <v>17.39</v>
      </c>
      <c r="O16" s="68">
        <v>79</v>
      </c>
      <c r="P16" s="77">
        <f t="shared" si="3"/>
        <v>68.7</v>
      </c>
      <c r="Q16" s="78">
        <f t="shared" si="4"/>
        <v>99</v>
      </c>
      <c r="R16" s="77">
        <f t="shared" si="5"/>
        <v>86.09</v>
      </c>
      <c r="S16" s="68">
        <v>14</v>
      </c>
      <c r="T16" s="77">
        <f t="shared" si="6"/>
        <v>12.17</v>
      </c>
      <c r="U16" s="79">
        <v>4.0423</v>
      </c>
      <c r="V16" s="77">
        <f t="shared" si="7"/>
        <v>86.09</v>
      </c>
      <c r="W16" s="78">
        <v>12</v>
      </c>
      <c r="X16" s="109"/>
    </row>
    <row r="17" spans="1:24" s="97" customFormat="1" ht="23.25" customHeight="1">
      <c r="A17" s="19">
        <v>13</v>
      </c>
      <c r="B17" s="67" t="s">
        <v>32</v>
      </c>
      <c r="C17" s="68">
        <v>42</v>
      </c>
      <c r="D17" s="68">
        <v>33</v>
      </c>
      <c r="E17" s="68">
        <v>75</v>
      </c>
      <c r="F17" s="68">
        <v>41</v>
      </c>
      <c r="G17" s="68">
        <v>31</v>
      </c>
      <c r="H17" s="68">
        <v>72</v>
      </c>
      <c r="I17" s="69">
        <f t="shared" si="0"/>
        <v>96</v>
      </c>
      <c r="J17" s="68">
        <v>5</v>
      </c>
      <c r="K17" s="68">
        <v>2</v>
      </c>
      <c r="L17" s="68">
        <v>8</v>
      </c>
      <c r="M17" s="76">
        <f t="shared" si="1"/>
        <v>15</v>
      </c>
      <c r="N17" s="77">
        <f t="shared" si="2"/>
        <v>20.83</v>
      </c>
      <c r="O17" s="68">
        <v>45</v>
      </c>
      <c r="P17" s="77">
        <f t="shared" si="3"/>
        <v>62.5</v>
      </c>
      <c r="Q17" s="78">
        <f t="shared" si="4"/>
        <v>60</v>
      </c>
      <c r="R17" s="77">
        <f t="shared" si="5"/>
        <v>83.33</v>
      </c>
      <c r="S17" s="68">
        <v>11</v>
      </c>
      <c r="T17" s="77">
        <f t="shared" si="6"/>
        <v>15.28</v>
      </c>
      <c r="U17" s="79">
        <v>4.0448</v>
      </c>
      <c r="V17" s="77">
        <f t="shared" si="7"/>
        <v>83.33</v>
      </c>
      <c r="W17" s="78">
        <v>13</v>
      </c>
      <c r="X17" s="109"/>
    </row>
    <row r="18" spans="1:24" s="97" customFormat="1" ht="23.25" customHeight="1">
      <c r="A18" s="19">
        <v>14</v>
      </c>
      <c r="B18" s="67" t="s">
        <v>33</v>
      </c>
      <c r="C18" s="68">
        <v>121</v>
      </c>
      <c r="D18" s="68">
        <v>155</v>
      </c>
      <c r="E18" s="68">
        <v>276</v>
      </c>
      <c r="F18" s="68">
        <v>107</v>
      </c>
      <c r="G18" s="68">
        <v>127</v>
      </c>
      <c r="H18" s="68">
        <v>234</v>
      </c>
      <c r="I18" s="69">
        <f t="shared" si="0"/>
        <v>84.78</v>
      </c>
      <c r="J18" s="68">
        <v>13</v>
      </c>
      <c r="K18" s="68">
        <v>19</v>
      </c>
      <c r="L18" s="68">
        <v>15</v>
      </c>
      <c r="M18" s="76">
        <f t="shared" si="1"/>
        <v>47</v>
      </c>
      <c r="N18" s="77">
        <f t="shared" si="2"/>
        <v>20.09</v>
      </c>
      <c r="O18" s="68">
        <v>145</v>
      </c>
      <c r="P18" s="77">
        <f t="shared" si="3"/>
        <v>61.97</v>
      </c>
      <c r="Q18" s="78">
        <f t="shared" si="4"/>
        <v>192</v>
      </c>
      <c r="R18" s="77">
        <f t="shared" si="5"/>
        <v>82.05</v>
      </c>
      <c r="S18" s="68">
        <v>42</v>
      </c>
      <c r="T18" s="77">
        <f t="shared" si="6"/>
        <v>17.95</v>
      </c>
      <c r="U18" s="79">
        <v>4.0557</v>
      </c>
      <c r="V18" s="77">
        <f t="shared" si="7"/>
        <v>82.05</v>
      </c>
      <c r="W18" s="78">
        <v>14</v>
      </c>
      <c r="X18" s="109"/>
    </row>
    <row r="19" spans="1:25" s="97" customFormat="1" ht="23.25" customHeight="1">
      <c r="A19" s="19">
        <v>15</v>
      </c>
      <c r="B19" s="67" t="s">
        <v>34</v>
      </c>
      <c r="C19" s="68">
        <v>67</v>
      </c>
      <c r="D19" s="68">
        <v>49</v>
      </c>
      <c r="E19" s="68">
        <v>116</v>
      </c>
      <c r="F19" s="68">
        <v>64</v>
      </c>
      <c r="G19" s="68">
        <v>43</v>
      </c>
      <c r="H19" s="68">
        <v>107</v>
      </c>
      <c r="I19" s="69">
        <f t="shared" si="0"/>
        <v>92.24</v>
      </c>
      <c r="J19" s="68">
        <v>4</v>
      </c>
      <c r="K19" s="68">
        <v>7</v>
      </c>
      <c r="L19" s="68">
        <v>16</v>
      </c>
      <c r="M19" s="76">
        <f t="shared" si="1"/>
        <v>27</v>
      </c>
      <c r="N19" s="77">
        <f t="shared" si="2"/>
        <v>25.23</v>
      </c>
      <c r="O19" s="68">
        <v>59</v>
      </c>
      <c r="P19" s="77">
        <f t="shared" si="3"/>
        <v>55.14</v>
      </c>
      <c r="Q19" s="78">
        <f t="shared" si="4"/>
        <v>86</v>
      </c>
      <c r="R19" s="77">
        <f t="shared" si="5"/>
        <v>80.37</v>
      </c>
      <c r="S19" s="68">
        <v>21</v>
      </c>
      <c r="T19" s="77">
        <f t="shared" si="6"/>
        <v>19.63</v>
      </c>
      <c r="U19" s="79">
        <v>4.0673</v>
      </c>
      <c r="V19" s="77">
        <f t="shared" si="7"/>
        <v>80.37</v>
      </c>
      <c r="W19" s="78">
        <v>15</v>
      </c>
      <c r="X19" s="109"/>
      <c r="Y19" s="114"/>
    </row>
    <row r="20" spans="1:24" s="97" customFormat="1" ht="23.25" customHeight="1">
      <c r="A20" s="19">
        <v>16</v>
      </c>
      <c r="B20" s="67" t="s">
        <v>35</v>
      </c>
      <c r="C20" s="68">
        <v>150</v>
      </c>
      <c r="D20" s="68">
        <v>160</v>
      </c>
      <c r="E20" s="68">
        <v>310</v>
      </c>
      <c r="F20" s="68">
        <v>137</v>
      </c>
      <c r="G20" s="68">
        <v>148</v>
      </c>
      <c r="H20" s="68">
        <v>285</v>
      </c>
      <c r="I20" s="69">
        <f t="shared" si="0"/>
        <v>91.94</v>
      </c>
      <c r="J20" s="68">
        <v>21</v>
      </c>
      <c r="K20" s="68">
        <v>8</v>
      </c>
      <c r="L20" s="68">
        <v>18</v>
      </c>
      <c r="M20" s="76">
        <f t="shared" si="1"/>
        <v>47</v>
      </c>
      <c r="N20" s="77">
        <f t="shared" si="2"/>
        <v>16.49</v>
      </c>
      <c r="O20" s="68">
        <v>166</v>
      </c>
      <c r="P20" s="77">
        <f t="shared" si="3"/>
        <v>58.25</v>
      </c>
      <c r="Q20" s="78">
        <f t="shared" si="4"/>
        <v>213</v>
      </c>
      <c r="R20" s="77">
        <f t="shared" si="5"/>
        <v>74.74</v>
      </c>
      <c r="S20" s="68">
        <v>70</v>
      </c>
      <c r="T20" s="77">
        <f t="shared" si="6"/>
        <v>24.56</v>
      </c>
      <c r="U20" s="79">
        <v>4.112</v>
      </c>
      <c r="V20" s="77">
        <f t="shared" si="7"/>
        <v>74.74</v>
      </c>
      <c r="W20" s="78">
        <v>16</v>
      </c>
      <c r="X20" s="109"/>
    </row>
    <row r="21" spans="1:24" s="97" customFormat="1" ht="23.25" customHeight="1">
      <c r="A21" s="19">
        <v>17</v>
      </c>
      <c r="B21" s="67" t="s">
        <v>36</v>
      </c>
      <c r="C21" s="68">
        <v>112</v>
      </c>
      <c r="D21" s="68">
        <v>117</v>
      </c>
      <c r="E21" s="68">
        <v>229</v>
      </c>
      <c r="F21" s="68">
        <v>106</v>
      </c>
      <c r="G21" s="68">
        <v>114</v>
      </c>
      <c r="H21" s="68">
        <v>220</v>
      </c>
      <c r="I21" s="69">
        <f t="shared" si="0"/>
        <v>96.07</v>
      </c>
      <c r="J21" s="68">
        <v>7</v>
      </c>
      <c r="K21" s="68">
        <v>11</v>
      </c>
      <c r="L21" s="68">
        <v>18</v>
      </c>
      <c r="M21" s="76">
        <f t="shared" si="1"/>
        <v>36</v>
      </c>
      <c r="N21" s="77">
        <f t="shared" si="2"/>
        <v>16.36</v>
      </c>
      <c r="O21" s="68">
        <v>154</v>
      </c>
      <c r="P21" s="77">
        <f t="shared" si="3"/>
        <v>70</v>
      </c>
      <c r="Q21" s="78">
        <f t="shared" si="4"/>
        <v>190</v>
      </c>
      <c r="R21" s="77">
        <f t="shared" si="5"/>
        <v>86.36</v>
      </c>
      <c r="S21" s="68">
        <v>30</v>
      </c>
      <c r="T21" s="77">
        <f t="shared" si="6"/>
        <v>13.64</v>
      </c>
      <c r="U21" s="79">
        <v>4.1191</v>
      </c>
      <c r="V21" s="77">
        <f t="shared" si="7"/>
        <v>86.36</v>
      </c>
      <c r="W21" s="78">
        <v>17</v>
      </c>
      <c r="X21" s="109"/>
    </row>
    <row r="22" spans="1:24" s="97" customFormat="1" ht="23.25" customHeight="1">
      <c r="A22" s="19">
        <v>18</v>
      </c>
      <c r="B22" s="67" t="s">
        <v>37</v>
      </c>
      <c r="C22" s="68">
        <v>127</v>
      </c>
      <c r="D22" s="68">
        <v>169</v>
      </c>
      <c r="E22" s="68">
        <v>296</v>
      </c>
      <c r="F22" s="68">
        <v>119</v>
      </c>
      <c r="G22" s="68">
        <v>155</v>
      </c>
      <c r="H22" s="68">
        <v>274</v>
      </c>
      <c r="I22" s="69">
        <f t="shared" si="0"/>
        <v>92.57</v>
      </c>
      <c r="J22" s="68">
        <v>19</v>
      </c>
      <c r="K22" s="68">
        <v>17</v>
      </c>
      <c r="L22" s="68">
        <v>19</v>
      </c>
      <c r="M22" s="76">
        <f t="shared" si="1"/>
        <v>55</v>
      </c>
      <c r="N22" s="77">
        <f t="shared" si="2"/>
        <v>20.07</v>
      </c>
      <c r="O22" s="68">
        <v>148</v>
      </c>
      <c r="P22" s="77">
        <f t="shared" si="3"/>
        <v>54.01</v>
      </c>
      <c r="Q22" s="78">
        <f t="shared" si="4"/>
        <v>203</v>
      </c>
      <c r="R22" s="77">
        <f t="shared" si="5"/>
        <v>74.09</v>
      </c>
      <c r="S22" s="68">
        <v>67</v>
      </c>
      <c r="T22" s="77">
        <f t="shared" si="6"/>
        <v>24.45</v>
      </c>
      <c r="U22" s="79">
        <v>4.1203</v>
      </c>
      <c r="V22" s="77">
        <f t="shared" si="7"/>
        <v>74.09</v>
      </c>
      <c r="W22" s="78">
        <v>18</v>
      </c>
      <c r="X22" s="109"/>
    </row>
    <row r="23" spans="1:24" s="97" customFormat="1" ht="23.25" customHeight="1">
      <c r="A23" s="19">
        <v>19</v>
      </c>
      <c r="B23" s="67" t="s">
        <v>38</v>
      </c>
      <c r="C23" s="68">
        <v>30</v>
      </c>
      <c r="D23" s="68">
        <v>43</v>
      </c>
      <c r="E23" s="68">
        <v>73</v>
      </c>
      <c r="F23" s="68">
        <v>30</v>
      </c>
      <c r="G23" s="68">
        <v>43</v>
      </c>
      <c r="H23" s="68">
        <v>73</v>
      </c>
      <c r="I23" s="69">
        <f t="shared" si="0"/>
        <v>100</v>
      </c>
      <c r="J23" s="68">
        <v>5</v>
      </c>
      <c r="K23" s="68">
        <v>2</v>
      </c>
      <c r="L23" s="68">
        <v>3</v>
      </c>
      <c r="M23" s="76">
        <f t="shared" si="1"/>
        <v>10</v>
      </c>
      <c r="N23" s="77">
        <f t="shared" si="2"/>
        <v>13.7</v>
      </c>
      <c r="O23" s="68">
        <v>43</v>
      </c>
      <c r="P23" s="77">
        <f t="shared" si="3"/>
        <v>58.9</v>
      </c>
      <c r="Q23" s="78">
        <f t="shared" si="4"/>
        <v>53</v>
      </c>
      <c r="R23" s="77">
        <f t="shared" si="5"/>
        <v>72.6</v>
      </c>
      <c r="S23" s="68">
        <v>18</v>
      </c>
      <c r="T23" s="77">
        <f t="shared" si="6"/>
        <v>24.66</v>
      </c>
      <c r="U23" s="79">
        <v>4.1876</v>
      </c>
      <c r="V23" s="77">
        <f t="shared" si="7"/>
        <v>72.6</v>
      </c>
      <c r="W23" s="78">
        <v>19</v>
      </c>
      <c r="X23" s="109"/>
    </row>
    <row r="24" spans="1:24" s="97" customFormat="1" ht="23.25" customHeight="1">
      <c r="A24" s="19">
        <v>20</v>
      </c>
      <c r="B24" s="67" t="s">
        <v>39</v>
      </c>
      <c r="C24" s="68">
        <v>70</v>
      </c>
      <c r="D24" s="68">
        <v>96</v>
      </c>
      <c r="E24" s="68">
        <v>166</v>
      </c>
      <c r="F24" s="68">
        <v>63</v>
      </c>
      <c r="G24" s="68">
        <v>79</v>
      </c>
      <c r="H24" s="68">
        <v>142</v>
      </c>
      <c r="I24" s="69">
        <f t="shared" si="0"/>
        <v>85.54</v>
      </c>
      <c r="J24" s="68">
        <v>5</v>
      </c>
      <c r="K24" s="68">
        <v>8</v>
      </c>
      <c r="L24" s="68">
        <v>9</v>
      </c>
      <c r="M24" s="76">
        <f t="shared" si="1"/>
        <v>22</v>
      </c>
      <c r="N24" s="77">
        <f t="shared" si="2"/>
        <v>15.49</v>
      </c>
      <c r="O24" s="68">
        <v>82</v>
      </c>
      <c r="P24" s="77">
        <f t="shared" si="3"/>
        <v>57.75</v>
      </c>
      <c r="Q24" s="78">
        <f t="shared" si="4"/>
        <v>104</v>
      </c>
      <c r="R24" s="77">
        <f t="shared" si="5"/>
        <v>73.24</v>
      </c>
      <c r="S24" s="68">
        <v>37</v>
      </c>
      <c r="T24" s="77">
        <f t="shared" si="6"/>
        <v>26.06</v>
      </c>
      <c r="U24" s="79">
        <v>4.197</v>
      </c>
      <c r="V24" s="77">
        <f t="shared" si="7"/>
        <v>73.24</v>
      </c>
      <c r="W24" s="78">
        <v>20</v>
      </c>
      <c r="X24" s="109"/>
    </row>
    <row r="25" spans="1:24" s="97" customFormat="1" ht="23.25" customHeight="1">
      <c r="A25" s="19">
        <v>21</v>
      </c>
      <c r="B25" s="67" t="s">
        <v>40</v>
      </c>
      <c r="C25" s="68">
        <v>93</v>
      </c>
      <c r="D25" s="68">
        <v>123</v>
      </c>
      <c r="E25" s="68">
        <v>216</v>
      </c>
      <c r="F25" s="68">
        <v>83</v>
      </c>
      <c r="G25" s="68">
        <v>116</v>
      </c>
      <c r="H25" s="68">
        <v>199</v>
      </c>
      <c r="I25" s="69">
        <f t="shared" si="0"/>
        <v>92.13</v>
      </c>
      <c r="J25" s="68">
        <v>5</v>
      </c>
      <c r="K25" s="68">
        <v>11</v>
      </c>
      <c r="L25" s="68">
        <v>15</v>
      </c>
      <c r="M25" s="76">
        <f t="shared" si="1"/>
        <v>31</v>
      </c>
      <c r="N25" s="77">
        <f t="shared" si="2"/>
        <v>15.58</v>
      </c>
      <c r="O25" s="68">
        <v>113</v>
      </c>
      <c r="P25" s="77">
        <f t="shared" si="3"/>
        <v>56.78</v>
      </c>
      <c r="Q25" s="78">
        <f t="shared" si="4"/>
        <v>144</v>
      </c>
      <c r="R25" s="77">
        <f t="shared" si="5"/>
        <v>72.36</v>
      </c>
      <c r="S25" s="68">
        <v>49</v>
      </c>
      <c r="T25" s="77">
        <f t="shared" si="6"/>
        <v>24.62</v>
      </c>
      <c r="U25" s="79">
        <v>4.2215</v>
      </c>
      <c r="V25" s="77">
        <f t="shared" si="7"/>
        <v>72.36</v>
      </c>
      <c r="W25" s="78">
        <v>21</v>
      </c>
      <c r="X25" s="109"/>
    </row>
    <row r="26" spans="1:24" s="97" customFormat="1" ht="23.25" customHeight="1">
      <c r="A26" s="19">
        <v>22</v>
      </c>
      <c r="B26" s="67" t="s">
        <v>41</v>
      </c>
      <c r="C26" s="68">
        <v>123</v>
      </c>
      <c r="D26" s="68">
        <v>148</v>
      </c>
      <c r="E26" s="68">
        <v>271</v>
      </c>
      <c r="F26" s="68">
        <v>112</v>
      </c>
      <c r="G26" s="68">
        <v>132</v>
      </c>
      <c r="H26" s="68">
        <v>244</v>
      </c>
      <c r="I26" s="69">
        <f t="shared" si="0"/>
        <v>90.04</v>
      </c>
      <c r="J26" s="68">
        <v>16</v>
      </c>
      <c r="K26" s="68">
        <v>8</v>
      </c>
      <c r="L26" s="68">
        <v>17</v>
      </c>
      <c r="M26" s="76">
        <f t="shared" si="1"/>
        <v>41</v>
      </c>
      <c r="N26" s="77">
        <f t="shared" si="2"/>
        <v>16.8</v>
      </c>
      <c r="O26" s="68">
        <v>121</v>
      </c>
      <c r="P26" s="77">
        <f t="shared" si="3"/>
        <v>49.59</v>
      </c>
      <c r="Q26" s="78">
        <f t="shared" si="4"/>
        <v>162</v>
      </c>
      <c r="R26" s="77">
        <f t="shared" si="5"/>
        <v>66.39</v>
      </c>
      <c r="S26" s="68">
        <v>81</v>
      </c>
      <c r="T26" s="77">
        <f t="shared" si="6"/>
        <v>33.2</v>
      </c>
      <c r="U26" s="79">
        <v>4.2224</v>
      </c>
      <c r="V26" s="77">
        <f t="shared" si="7"/>
        <v>66.39</v>
      </c>
      <c r="W26" s="78">
        <v>22</v>
      </c>
      <c r="X26" s="109"/>
    </row>
    <row r="27" spans="1:24" s="97" customFormat="1" ht="23.25" customHeight="1">
      <c r="A27" s="19">
        <v>23</v>
      </c>
      <c r="B27" s="67" t="s">
        <v>42</v>
      </c>
      <c r="C27" s="68">
        <v>149</v>
      </c>
      <c r="D27" s="68">
        <v>143</v>
      </c>
      <c r="E27" s="68">
        <v>292</v>
      </c>
      <c r="F27" s="68">
        <v>149</v>
      </c>
      <c r="G27" s="68">
        <v>142</v>
      </c>
      <c r="H27" s="68">
        <v>291</v>
      </c>
      <c r="I27" s="69">
        <f t="shared" si="0"/>
        <v>99.66</v>
      </c>
      <c r="J27" s="68">
        <v>13</v>
      </c>
      <c r="K27" s="68">
        <v>15</v>
      </c>
      <c r="L27" s="68">
        <v>22</v>
      </c>
      <c r="M27" s="76">
        <f t="shared" si="1"/>
        <v>50</v>
      </c>
      <c r="N27" s="77">
        <f t="shared" si="2"/>
        <v>17.18</v>
      </c>
      <c r="O27" s="68">
        <v>141</v>
      </c>
      <c r="P27" s="77">
        <f t="shared" si="3"/>
        <v>48.45</v>
      </c>
      <c r="Q27" s="78">
        <f t="shared" si="4"/>
        <v>191</v>
      </c>
      <c r="R27" s="77">
        <f t="shared" si="5"/>
        <v>65.64</v>
      </c>
      <c r="S27" s="68">
        <v>100</v>
      </c>
      <c r="T27" s="77">
        <f t="shared" si="6"/>
        <v>34.36</v>
      </c>
      <c r="U27" s="79">
        <v>4.2241</v>
      </c>
      <c r="V27" s="77">
        <f t="shared" si="7"/>
        <v>65.64</v>
      </c>
      <c r="W27" s="78">
        <v>23</v>
      </c>
      <c r="X27" s="109"/>
    </row>
    <row r="28" spans="1:24" s="97" customFormat="1" ht="23.25" customHeight="1">
      <c r="A28" s="19">
        <v>24</v>
      </c>
      <c r="B28" s="67" t="s">
        <v>43</v>
      </c>
      <c r="C28" s="68">
        <v>116</v>
      </c>
      <c r="D28" s="68">
        <v>159</v>
      </c>
      <c r="E28" s="68">
        <v>275</v>
      </c>
      <c r="F28" s="68">
        <v>111</v>
      </c>
      <c r="G28" s="68">
        <v>156</v>
      </c>
      <c r="H28" s="68">
        <v>267</v>
      </c>
      <c r="I28" s="69">
        <f t="shared" si="0"/>
        <v>97.09</v>
      </c>
      <c r="J28" s="68">
        <v>13</v>
      </c>
      <c r="K28" s="68">
        <v>11</v>
      </c>
      <c r="L28" s="68">
        <v>20</v>
      </c>
      <c r="M28" s="76">
        <f t="shared" si="1"/>
        <v>44</v>
      </c>
      <c r="N28" s="77">
        <f t="shared" si="2"/>
        <v>16.48</v>
      </c>
      <c r="O28" s="68">
        <v>131</v>
      </c>
      <c r="P28" s="77">
        <f t="shared" si="3"/>
        <v>49.06</v>
      </c>
      <c r="Q28" s="78">
        <f t="shared" si="4"/>
        <v>175</v>
      </c>
      <c r="R28" s="77">
        <f t="shared" si="5"/>
        <v>65.54</v>
      </c>
      <c r="S28" s="68">
        <v>90</v>
      </c>
      <c r="T28" s="77">
        <f t="shared" si="6"/>
        <v>33.71</v>
      </c>
      <c r="U28" s="79">
        <v>4.2354</v>
      </c>
      <c r="V28" s="77">
        <f t="shared" si="7"/>
        <v>65.54</v>
      </c>
      <c r="W28" s="78">
        <v>24</v>
      </c>
      <c r="X28" s="109"/>
    </row>
    <row r="29" spans="1:24" s="97" customFormat="1" ht="23.25" customHeight="1">
      <c r="A29" s="19">
        <v>25</v>
      </c>
      <c r="B29" s="67" t="s">
        <v>44</v>
      </c>
      <c r="C29" s="68">
        <v>94</v>
      </c>
      <c r="D29" s="68">
        <v>112</v>
      </c>
      <c r="E29" s="68">
        <v>206</v>
      </c>
      <c r="F29" s="68">
        <v>81</v>
      </c>
      <c r="G29" s="68">
        <v>99</v>
      </c>
      <c r="H29" s="68">
        <v>180</v>
      </c>
      <c r="I29" s="69">
        <f t="shared" si="0"/>
        <v>87.38</v>
      </c>
      <c r="J29" s="68">
        <v>11</v>
      </c>
      <c r="K29" s="68">
        <v>5</v>
      </c>
      <c r="L29" s="68">
        <v>16</v>
      </c>
      <c r="M29" s="76">
        <f t="shared" si="1"/>
        <v>32</v>
      </c>
      <c r="N29" s="77">
        <f t="shared" si="2"/>
        <v>17.78</v>
      </c>
      <c r="O29" s="68">
        <v>80</v>
      </c>
      <c r="P29" s="77">
        <f t="shared" si="3"/>
        <v>44.44</v>
      </c>
      <c r="Q29" s="78">
        <f t="shared" si="4"/>
        <v>112</v>
      </c>
      <c r="R29" s="77">
        <f t="shared" si="5"/>
        <v>62.22</v>
      </c>
      <c r="S29" s="68">
        <v>66</v>
      </c>
      <c r="T29" s="77">
        <f t="shared" si="6"/>
        <v>36.67</v>
      </c>
      <c r="U29" s="79">
        <v>4.2387</v>
      </c>
      <c r="V29" s="77">
        <f t="shared" si="7"/>
        <v>62.22</v>
      </c>
      <c r="W29" s="78">
        <v>25</v>
      </c>
      <c r="X29" s="109"/>
    </row>
    <row r="30" spans="1:24" s="97" customFormat="1" ht="23.25" customHeight="1">
      <c r="A30" s="19">
        <v>26</v>
      </c>
      <c r="B30" s="67" t="s">
        <v>45</v>
      </c>
      <c r="C30" s="68">
        <v>61</v>
      </c>
      <c r="D30" s="68">
        <v>56</v>
      </c>
      <c r="E30" s="68">
        <v>117</v>
      </c>
      <c r="F30" s="68">
        <v>61</v>
      </c>
      <c r="G30" s="68">
        <v>56</v>
      </c>
      <c r="H30" s="68">
        <v>117</v>
      </c>
      <c r="I30" s="69">
        <f t="shared" si="0"/>
        <v>100</v>
      </c>
      <c r="J30" s="68">
        <v>5</v>
      </c>
      <c r="K30" s="68">
        <v>3</v>
      </c>
      <c r="L30" s="68">
        <v>4</v>
      </c>
      <c r="M30" s="76">
        <f t="shared" si="1"/>
        <v>12</v>
      </c>
      <c r="N30" s="77">
        <f t="shared" si="2"/>
        <v>10.26</v>
      </c>
      <c r="O30" s="68">
        <v>72</v>
      </c>
      <c r="P30" s="77">
        <f t="shared" si="3"/>
        <v>61.54</v>
      </c>
      <c r="Q30" s="78">
        <f t="shared" si="4"/>
        <v>84</v>
      </c>
      <c r="R30" s="77">
        <f t="shared" si="5"/>
        <v>71.79</v>
      </c>
      <c r="S30" s="68">
        <v>33</v>
      </c>
      <c r="T30" s="77">
        <f t="shared" si="6"/>
        <v>28.21</v>
      </c>
      <c r="U30" s="79">
        <v>4.2795</v>
      </c>
      <c r="V30" s="77">
        <f t="shared" si="7"/>
        <v>71.79</v>
      </c>
      <c r="W30" s="78">
        <v>26</v>
      </c>
      <c r="X30" s="109"/>
    </row>
    <row r="31" spans="1:24" s="97" customFormat="1" ht="23.25" customHeight="1">
      <c r="A31" s="19"/>
      <c r="B31" s="99"/>
      <c r="C31" s="100"/>
      <c r="D31" s="100"/>
      <c r="E31" s="19"/>
      <c r="F31" s="100"/>
      <c r="G31" s="100"/>
      <c r="H31" s="19"/>
      <c r="I31" s="104"/>
      <c r="J31" s="100"/>
      <c r="K31" s="100"/>
      <c r="L31" s="100"/>
      <c r="M31" s="19"/>
      <c r="N31" s="105"/>
      <c r="O31" s="100"/>
      <c r="P31" s="105"/>
      <c r="Q31" s="78"/>
      <c r="R31" s="105"/>
      <c r="S31" s="100"/>
      <c r="T31" s="105"/>
      <c r="U31" s="110"/>
      <c r="V31" s="77"/>
      <c r="W31" s="78"/>
      <c r="X31" s="109"/>
    </row>
    <row r="32" spans="1:22" ht="17.25">
      <c r="A32" s="101"/>
      <c r="B32" s="102"/>
      <c r="C32" s="103"/>
      <c r="D32" s="103"/>
      <c r="E32" s="103"/>
      <c r="F32" s="103"/>
      <c r="G32" s="103"/>
      <c r="H32" s="103"/>
      <c r="I32" s="106"/>
      <c r="J32" s="107"/>
      <c r="K32" s="107"/>
      <c r="L32" s="107"/>
      <c r="M32" s="107"/>
      <c r="N32" s="108"/>
      <c r="O32" s="107"/>
      <c r="P32" s="106"/>
      <c r="Q32" s="111"/>
      <c r="R32" s="106"/>
      <c r="S32" s="107"/>
      <c r="T32" s="106"/>
      <c r="U32" s="112"/>
      <c r="V32" s="113"/>
    </row>
    <row r="42" ht="15">
      <c r="U42" t="s">
        <v>46</v>
      </c>
    </row>
  </sheetData>
  <sheetProtection/>
  <mergeCells count="24">
    <mergeCell ref="A1:W1"/>
    <mergeCell ref="C2:E2"/>
    <mergeCell ref="F2:H2"/>
    <mergeCell ref="J2:U2"/>
    <mergeCell ref="M3:N3"/>
    <mergeCell ref="O3:P3"/>
    <mergeCell ref="Q3:R3"/>
    <mergeCell ref="S3:T3"/>
    <mergeCell ref="A32:B32"/>
    <mergeCell ref="A2:A4"/>
    <mergeCell ref="B2:B4"/>
    <mergeCell ref="C3:C4"/>
    <mergeCell ref="D3:D4"/>
    <mergeCell ref="E3:E4"/>
    <mergeCell ref="F3:F4"/>
    <mergeCell ref="G3:G4"/>
    <mergeCell ref="H3:H4"/>
    <mergeCell ref="I2:I4"/>
    <mergeCell ref="J3:J4"/>
    <mergeCell ref="K3:K4"/>
    <mergeCell ref="L3:L4"/>
    <mergeCell ref="U3:U4"/>
    <mergeCell ref="V2:V4"/>
    <mergeCell ref="W2:W4"/>
  </mergeCells>
  <dataValidations count="1">
    <dataValidation allowBlank="1" showInputMessage="1" showErrorMessage="1" errorTitle="NECTA ACSEE REGISTRATION " error="CANDIDATE NUMBER MUST BE GREATER THAN 500 AND IS A WHOLE NUMBER" sqref="B5:E5 C25:C28 C29:C30 D25:D28 D29:D30 E25:E28 E29:E30 C6:E8 C9:E24"/>
  </dataValidations>
  <printOptions/>
  <pageMargins left="0.7086614173228347" right="0.35833333333333334" top="0.5583333333333333" bottom="0.44166666666666665" header="0.31496062992125984" footer="0.31496062992125984"/>
  <pageSetup fitToHeight="1" fitToWidth="1" horizontalDpi="600" verticalDpi="600" orientation="landscape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4"/>
  <sheetViews>
    <sheetView zoomScaleSheetLayoutView="100" workbookViewId="0" topLeftCell="A25">
      <selection activeCell="A2" sqref="A2:Y2"/>
    </sheetView>
  </sheetViews>
  <sheetFormatPr defaultColWidth="9.140625" defaultRowHeight="15"/>
  <cols>
    <col min="1" max="1" width="16.7109375" style="0" customWidth="1"/>
    <col min="2" max="25" width="6.7109375" style="0" customWidth="1"/>
  </cols>
  <sheetData>
    <row r="2" spans="1:25" ht="20.25">
      <c r="A2" s="81" t="s">
        <v>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6.5" customHeight="1">
      <c r="A3" s="82" t="s">
        <v>48</v>
      </c>
      <c r="B3" s="83" t="s">
        <v>49</v>
      </c>
      <c r="C3" s="84"/>
      <c r="D3" s="85"/>
      <c r="E3" s="86" t="s">
        <v>12</v>
      </c>
      <c r="F3" s="87"/>
      <c r="G3" s="88"/>
      <c r="H3" s="86" t="s">
        <v>13</v>
      </c>
      <c r="I3" s="87"/>
      <c r="J3" s="88"/>
      <c r="K3" s="86" t="s">
        <v>14</v>
      </c>
      <c r="L3" s="87"/>
      <c r="M3" s="88"/>
      <c r="N3" s="86" t="s">
        <v>16</v>
      </c>
      <c r="O3" s="87"/>
      <c r="P3" s="88"/>
      <c r="Q3" s="86" t="s">
        <v>50</v>
      </c>
      <c r="R3" s="87"/>
      <c r="S3" s="88"/>
      <c r="T3" s="86" t="s">
        <v>51</v>
      </c>
      <c r="U3" s="87"/>
      <c r="V3" s="88"/>
      <c r="W3" s="86" t="s">
        <v>52</v>
      </c>
      <c r="X3" s="87"/>
      <c r="Y3" s="88"/>
    </row>
    <row r="4" spans="1:25" ht="16.5" customHeight="1">
      <c r="A4" s="89"/>
      <c r="B4" s="90" t="s">
        <v>53</v>
      </c>
      <c r="C4" s="90" t="s">
        <v>54</v>
      </c>
      <c r="D4" s="91" t="s">
        <v>55</v>
      </c>
      <c r="E4" s="90" t="s">
        <v>53</v>
      </c>
      <c r="F4" s="90" t="s">
        <v>54</v>
      </c>
      <c r="G4" s="90" t="s">
        <v>55</v>
      </c>
      <c r="H4" s="90" t="s">
        <v>53</v>
      </c>
      <c r="I4" s="90" t="s">
        <v>54</v>
      </c>
      <c r="J4" s="90" t="s">
        <v>55</v>
      </c>
      <c r="K4" s="90" t="s">
        <v>53</v>
      </c>
      <c r="L4" s="90" t="s">
        <v>54</v>
      </c>
      <c r="M4" s="90" t="s">
        <v>55</v>
      </c>
      <c r="N4" s="90" t="s">
        <v>53</v>
      </c>
      <c r="O4" s="90" t="s">
        <v>54</v>
      </c>
      <c r="P4" s="90" t="s">
        <v>55</v>
      </c>
      <c r="Q4" s="90" t="s">
        <v>53</v>
      </c>
      <c r="R4" s="90" t="s">
        <v>54</v>
      </c>
      <c r="S4" s="90" t="s">
        <v>55</v>
      </c>
      <c r="T4" s="90" t="s">
        <v>53</v>
      </c>
      <c r="U4" s="90" t="s">
        <v>54</v>
      </c>
      <c r="V4" s="90" t="s">
        <v>55</v>
      </c>
      <c r="W4" s="90" t="s">
        <v>53</v>
      </c>
      <c r="X4" s="90" t="s">
        <v>54</v>
      </c>
      <c r="Y4" s="90" t="s">
        <v>55</v>
      </c>
    </row>
    <row r="5" spans="1:25" ht="16.5" customHeight="1">
      <c r="A5" s="92" t="s">
        <v>20</v>
      </c>
      <c r="B5" s="93">
        <v>30</v>
      </c>
      <c r="C5" s="93">
        <v>25</v>
      </c>
      <c r="D5" s="93">
        <v>55</v>
      </c>
      <c r="E5" s="93">
        <v>16</v>
      </c>
      <c r="F5" s="93">
        <v>18</v>
      </c>
      <c r="G5" s="93">
        <v>34</v>
      </c>
      <c r="H5" s="93">
        <v>5</v>
      </c>
      <c r="I5" s="93">
        <v>4</v>
      </c>
      <c r="J5" s="93">
        <v>9</v>
      </c>
      <c r="K5" s="93">
        <v>4</v>
      </c>
      <c r="L5" s="93">
        <v>2</v>
      </c>
      <c r="M5" s="93">
        <v>6</v>
      </c>
      <c r="N5" s="93">
        <v>3</v>
      </c>
      <c r="O5" s="93">
        <v>0</v>
      </c>
      <c r="P5" s="93">
        <v>3</v>
      </c>
      <c r="Q5" s="93">
        <v>0</v>
      </c>
      <c r="R5" s="93">
        <v>1</v>
      </c>
      <c r="S5" s="93">
        <v>1</v>
      </c>
      <c r="T5" s="93">
        <v>0</v>
      </c>
      <c r="U5" s="93">
        <v>0</v>
      </c>
      <c r="V5" s="93">
        <v>0</v>
      </c>
      <c r="W5" s="93">
        <v>28</v>
      </c>
      <c r="X5" s="93">
        <v>25</v>
      </c>
      <c r="Y5" s="93">
        <v>53</v>
      </c>
    </row>
    <row r="6" spans="1:25" ht="16.5" customHeight="1">
      <c r="A6" s="92" t="s">
        <v>21</v>
      </c>
      <c r="B6" s="93">
        <v>96</v>
      </c>
      <c r="C6" s="93">
        <v>98</v>
      </c>
      <c r="D6" s="93">
        <v>194</v>
      </c>
      <c r="E6" s="93">
        <v>2</v>
      </c>
      <c r="F6" s="93">
        <v>12</v>
      </c>
      <c r="G6" s="93">
        <v>14</v>
      </c>
      <c r="H6" s="93">
        <v>4</v>
      </c>
      <c r="I6" s="93">
        <v>11</v>
      </c>
      <c r="J6" s="93">
        <v>15</v>
      </c>
      <c r="K6" s="93">
        <v>13</v>
      </c>
      <c r="L6" s="93">
        <v>12</v>
      </c>
      <c r="M6" s="93">
        <v>25</v>
      </c>
      <c r="N6" s="93">
        <v>70</v>
      </c>
      <c r="O6" s="93">
        <v>54</v>
      </c>
      <c r="P6" s="93">
        <v>124</v>
      </c>
      <c r="Q6" s="93">
        <v>2</v>
      </c>
      <c r="R6" s="93">
        <v>2</v>
      </c>
      <c r="S6" s="93">
        <v>4</v>
      </c>
      <c r="T6" s="93">
        <v>1</v>
      </c>
      <c r="U6" s="93">
        <v>0</v>
      </c>
      <c r="V6" s="93">
        <v>1</v>
      </c>
      <c r="W6" s="93">
        <v>92</v>
      </c>
      <c r="X6" s="93">
        <v>91</v>
      </c>
      <c r="Y6" s="93">
        <v>183</v>
      </c>
    </row>
    <row r="7" spans="1:25" ht="16.5" customHeight="1">
      <c r="A7" s="92" t="s">
        <v>22</v>
      </c>
      <c r="B7" s="93">
        <v>94</v>
      </c>
      <c r="C7" s="93">
        <v>117</v>
      </c>
      <c r="D7" s="93">
        <v>211</v>
      </c>
      <c r="E7" s="93">
        <v>3</v>
      </c>
      <c r="F7" s="93">
        <v>22</v>
      </c>
      <c r="G7" s="93">
        <v>25</v>
      </c>
      <c r="H7" s="93">
        <v>6</v>
      </c>
      <c r="I7" s="93">
        <v>13</v>
      </c>
      <c r="J7" s="93">
        <v>19</v>
      </c>
      <c r="K7" s="93">
        <v>7</v>
      </c>
      <c r="L7" s="93">
        <v>11</v>
      </c>
      <c r="M7" s="93">
        <v>18</v>
      </c>
      <c r="N7" s="93">
        <v>60</v>
      </c>
      <c r="O7" s="93">
        <v>46</v>
      </c>
      <c r="P7" s="93">
        <v>106</v>
      </c>
      <c r="Q7" s="93">
        <v>17</v>
      </c>
      <c r="R7" s="93">
        <v>11</v>
      </c>
      <c r="S7" s="93">
        <v>28</v>
      </c>
      <c r="T7" s="93">
        <v>0</v>
      </c>
      <c r="U7" s="93">
        <v>0</v>
      </c>
      <c r="V7" s="93">
        <v>0</v>
      </c>
      <c r="W7" s="93">
        <v>93</v>
      </c>
      <c r="X7" s="93">
        <v>103</v>
      </c>
      <c r="Y7" s="93">
        <v>196</v>
      </c>
    </row>
    <row r="8" spans="1:25" ht="16.5" customHeight="1">
      <c r="A8" s="92" t="s">
        <v>23</v>
      </c>
      <c r="B8" s="93">
        <v>70</v>
      </c>
      <c r="C8" s="93">
        <v>65</v>
      </c>
      <c r="D8" s="93">
        <v>135</v>
      </c>
      <c r="E8" s="93">
        <v>1</v>
      </c>
      <c r="F8" s="93">
        <v>11</v>
      </c>
      <c r="G8" s="94">
        <v>12</v>
      </c>
      <c r="H8" s="93">
        <v>3</v>
      </c>
      <c r="I8" s="93">
        <v>3</v>
      </c>
      <c r="J8" s="94">
        <v>6</v>
      </c>
      <c r="K8" s="93">
        <v>14</v>
      </c>
      <c r="L8" s="93">
        <v>14</v>
      </c>
      <c r="M8" s="93">
        <v>28</v>
      </c>
      <c r="N8" s="93">
        <v>46</v>
      </c>
      <c r="O8" s="93">
        <v>31</v>
      </c>
      <c r="P8" s="93">
        <v>77</v>
      </c>
      <c r="Q8" s="93">
        <v>6</v>
      </c>
      <c r="R8" s="93">
        <v>6</v>
      </c>
      <c r="S8" s="93">
        <v>12</v>
      </c>
      <c r="T8" s="93">
        <v>0</v>
      </c>
      <c r="U8" s="93">
        <v>0</v>
      </c>
      <c r="V8" s="93">
        <v>0</v>
      </c>
      <c r="W8" s="93">
        <v>70</v>
      </c>
      <c r="X8" s="93">
        <v>65</v>
      </c>
      <c r="Y8" s="93">
        <v>135</v>
      </c>
    </row>
    <row r="9" spans="1:25" ht="16.5" customHeight="1">
      <c r="A9" s="92" t="s">
        <v>24</v>
      </c>
      <c r="B9" s="93">
        <v>100</v>
      </c>
      <c r="C9" s="93">
        <v>146</v>
      </c>
      <c r="D9" s="93">
        <v>246</v>
      </c>
      <c r="E9" s="93">
        <v>1</v>
      </c>
      <c r="F9" s="93">
        <v>23</v>
      </c>
      <c r="G9" s="93">
        <v>24</v>
      </c>
      <c r="H9" s="93">
        <v>2</v>
      </c>
      <c r="I9" s="93">
        <v>10</v>
      </c>
      <c r="J9" s="93">
        <v>12</v>
      </c>
      <c r="K9" s="93">
        <v>8</v>
      </c>
      <c r="L9" s="93">
        <v>18</v>
      </c>
      <c r="M9" s="93">
        <v>26</v>
      </c>
      <c r="N9" s="93">
        <v>75</v>
      </c>
      <c r="O9" s="93">
        <v>70</v>
      </c>
      <c r="P9" s="93">
        <v>145</v>
      </c>
      <c r="Q9" s="93">
        <v>11</v>
      </c>
      <c r="R9" s="93">
        <v>11</v>
      </c>
      <c r="S9" s="93">
        <v>22</v>
      </c>
      <c r="T9" s="93">
        <v>0</v>
      </c>
      <c r="U9" s="93">
        <v>1</v>
      </c>
      <c r="V9" s="93">
        <v>1</v>
      </c>
      <c r="W9" s="93">
        <v>97</v>
      </c>
      <c r="X9" s="93">
        <v>133</v>
      </c>
      <c r="Y9" s="93">
        <v>230</v>
      </c>
    </row>
    <row r="10" spans="1:25" ht="16.5" customHeight="1">
      <c r="A10" s="92" t="s">
        <v>25</v>
      </c>
      <c r="B10" s="93">
        <v>140</v>
      </c>
      <c r="C10" s="93">
        <v>176</v>
      </c>
      <c r="D10" s="93">
        <v>316</v>
      </c>
      <c r="E10" s="93">
        <v>3</v>
      </c>
      <c r="F10" s="93">
        <v>25</v>
      </c>
      <c r="G10" s="93">
        <v>28</v>
      </c>
      <c r="H10" s="93">
        <v>10</v>
      </c>
      <c r="I10" s="93">
        <v>11</v>
      </c>
      <c r="J10" s="93">
        <v>21</v>
      </c>
      <c r="K10" s="93">
        <v>21</v>
      </c>
      <c r="L10" s="93">
        <v>17</v>
      </c>
      <c r="M10" s="93">
        <v>38</v>
      </c>
      <c r="N10" s="93">
        <v>90</v>
      </c>
      <c r="O10" s="93">
        <v>109</v>
      </c>
      <c r="P10" s="93">
        <v>199</v>
      </c>
      <c r="Q10" s="93">
        <v>16</v>
      </c>
      <c r="R10" s="93">
        <v>14</v>
      </c>
      <c r="S10" s="93">
        <v>30</v>
      </c>
      <c r="T10" s="93">
        <v>0</v>
      </c>
      <c r="U10" s="93">
        <v>0</v>
      </c>
      <c r="V10" s="93">
        <v>0</v>
      </c>
      <c r="W10" s="93">
        <v>140</v>
      </c>
      <c r="X10" s="93">
        <v>176</v>
      </c>
      <c r="Y10" s="93">
        <v>316</v>
      </c>
    </row>
    <row r="11" spans="1:25" ht="16.5" customHeight="1">
      <c r="A11" s="92" t="s">
        <v>26</v>
      </c>
      <c r="B11" s="93">
        <v>95</v>
      </c>
      <c r="C11" s="93">
        <v>121</v>
      </c>
      <c r="D11" s="93">
        <v>216</v>
      </c>
      <c r="E11" s="93">
        <v>1</v>
      </c>
      <c r="F11" s="93">
        <v>15</v>
      </c>
      <c r="G11" s="93">
        <v>16</v>
      </c>
      <c r="H11" s="93">
        <v>11</v>
      </c>
      <c r="I11" s="93">
        <v>13</v>
      </c>
      <c r="J11" s="93">
        <v>24</v>
      </c>
      <c r="K11" s="93">
        <v>5</v>
      </c>
      <c r="L11" s="93">
        <v>14</v>
      </c>
      <c r="M11" s="93">
        <v>19</v>
      </c>
      <c r="N11" s="93">
        <v>72</v>
      </c>
      <c r="O11" s="93">
        <v>53</v>
      </c>
      <c r="P11" s="93">
        <v>125</v>
      </c>
      <c r="Q11" s="93">
        <v>5</v>
      </c>
      <c r="R11" s="93">
        <v>20</v>
      </c>
      <c r="S11" s="93">
        <v>25</v>
      </c>
      <c r="T11" s="93">
        <v>0</v>
      </c>
      <c r="U11" s="93">
        <v>0</v>
      </c>
      <c r="V11" s="93">
        <v>0</v>
      </c>
      <c r="W11" s="93">
        <v>94</v>
      </c>
      <c r="X11" s="93">
        <v>115</v>
      </c>
      <c r="Y11" s="93">
        <v>209</v>
      </c>
    </row>
    <row r="12" spans="1:25" ht="16.5" customHeight="1">
      <c r="A12" s="92" t="s">
        <v>27</v>
      </c>
      <c r="B12" s="93">
        <v>69</v>
      </c>
      <c r="C12" s="93">
        <v>73</v>
      </c>
      <c r="D12" s="93">
        <v>142</v>
      </c>
      <c r="E12" s="93">
        <v>1</v>
      </c>
      <c r="F12" s="93">
        <v>13</v>
      </c>
      <c r="G12" s="93">
        <v>14</v>
      </c>
      <c r="H12" s="93">
        <v>3</v>
      </c>
      <c r="I12" s="93">
        <v>4</v>
      </c>
      <c r="J12" s="93">
        <v>7</v>
      </c>
      <c r="K12" s="93">
        <v>8</v>
      </c>
      <c r="L12" s="93">
        <v>7</v>
      </c>
      <c r="M12" s="93">
        <v>15</v>
      </c>
      <c r="N12" s="93">
        <v>47</v>
      </c>
      <c r="O12" s="93">
        <v>31</v>
      </c>
      <c r="P12" s="93">
        <v>78</v>
      </c>
      <c r="Q12" s="93">
        <v>9</v>
      </c>
      <c r="R12" s="93">
        <v>12</v>
      </c>
      <c r="S12" s="93">
        <v>21</v>
      </c>
      <c r="T12" s="93">
        <v>0</v>
      </c>
      <c r="U12" s="93">
        <v>1</v>
      </c>
      <c r="V12" s="93">
        <v>1</v>
      </c>
      <c r="W12" s="93">
        <v>68</v>
      </c>
      <c r="X12" s="93">
        <v>68</v>
      </c>
      <c r="Y12" s="93">
        <v>136</v>
      </c>
    </row>
    <row r="13" spans="1:25" ht="16.5" customHeight="1">
      <c r="A13" s="92" t="s">
        <v>28</v>
      </c>
      <c r="B13" s="93">
        <v>80</v>
      </c>
      <c r="C13" s="93">
        <v>99</v>
      </c>
      <c r="D13" s="93">
        <v>179</v>
      </c>
      <c r="E13" s="93">
        <v>0</v>
      </c>
      <c r="F13" s="93">
        <v>5</v>
      </c>
      <c r="G13" s="93">
        <v>5</v>
      </c>
      <c r="H13" s="93">
        <v>9</v>
      </c>
      <c r="I13" s="93">
        <v>8</v>
      </c>
      <c r="J13" s="94">
        <v>17</v>
      </c>
      <c r="K13" s="93">
        <v>9</v>
      </c>
      <c r="L13" s="93">
        <v>14</v>
      </c>
      <c r="M13" s="93">
        <v>23</v>
      </c>
      <c r="N13" s="93">
        <v>58</v>
      </c>
      <c r="O13" s="93">
        <v>56</v>
      </c>
      <c r="P13" s="93">
        <v>114</v>
      </c>
      <c r="Q13" s="93">
        <v>2</v>
      </c>
      <c r="R13" s="93">
        <v>10</v>
      </c>
      <c r="S13" s="93">
        <v>12</v>
      </c>
      <c r="T13" s="93">
        <v>0</v>
      </c>
      <c r="U13" s="93">
        <v>1</v>
      </c>
      <c r="V13" s="93">
        <v>1</v>
      </c>
      <c r="W13" s="93">
        <v>78</v>
      </c>
      <c r="X13" s="93">
        <v>94</v>
      </c>
      <c r="Y13" s="93">
        <v>172</v>
      </c>
    </row>
    <row r="14" spans="1:25" ht="16.5" customHeight="1">
      <c r="A14" s="92" t="s">
        <v>29</v>
      </c>
      <c r="B14" s="93">
        <v>92</v>
      </c>
      <c r="C14" s="93">
        <v>106</v>
      </c>
      <c r="D14" s="93">
        <v>198</v>
      </c>
      <c r="E14" s="93">
        <v>6</v>
      </c>
      <c r="F14" s="93">
        <v>6</v>
      </c>
      <c r="G14" s="93">
        <v>12</v>
      </c>
      <c r="H14" s="93">
        <v>3</v>
      </c>
      <c r="I14" s="93">
        <v>8</v>
      </c>
      <c r="J14" s="94">
        <v>11</v>
      </c>
      <c r="K14" s="93">
        <v>11</v>
      </c>
      <c r="L14" s="93">
        <v>8</v>
      </c>
      <c r="M14" s="93">
        <v>19</v>
      </c>
      <c r="N14" s="93">
        <v>56</v>
      </c>
      <c r="O14" s="93">
        <v>47</v>
      </c>
      <c r="P14" s="93">
        <v>103</v>
      </c>
      <c r="Q14" s="93">
        <v>11</v>
      </c>
      <c r="R14" s="93">
        <v>23</v>
      </c>
      <c r="S14" s="93">
        <v>34</v>
      </c>
      <c r="T14" s="93">
        <v>0</v>
      </c>
      <c r="U14" s="93">
        <v>1</v>
      </c>
      <c r="V14" s="93">
        <v>1</v>
      </c>
      <c r="W14" s="93">
        <v>87</v>
      </c>
      <c r="X14" s="93">
        <v>93</v>
      </c>
      <c r="Y14" s="93">
        <v>180</v>
      </c>
    </row>
    <row r="15" spans="1:25" ht="16.5" customHeight="1">
      <c r="A15" s="92" t="s">
        <v>30</v>
      </c>
      <c r="B15" s="93">
        <v>87</v>
      </c>
      <c r="C15" s="93">
        <v>91</v>
      </c>
      <c r="D15" s="93">
        <v>178</v>
      </c>
      <c r="E15" s="93">
        <v>2</v>
      </c>
      <c r="F15" s="93">
        <v>7</v>
      </c>
      <c r="G15" s="93">
        <v>9</v>
      </c>
      <c r="H15" s="93">
        <v>3</v>
      </c>
      <c r="I15" s="93">
        <v>6</v>
      </c>
      <c r="J15" s="93">
        <v>9</v>
      </c>
      <c r="K15" s="93">
        <v>10</v>
      </c>
      <c r="L15" s="93">
        <v>16</v>
      </c>
      <c r="M15" s="93">
        <v>26</v>
      </c>
      <c r="N15" s="93">
        <v>60</v>
      </c>
      <c r="O15" s="93">
        <v>44</v>
      </c>
      <c r="P15" s="93">
        <v>104</v>
      </c>
      <c r="Q15" s="93">
        <v>12</v>
      </c>
      <c r="R15" s="93">
        <v>18</v>
      </c>
      <c r="S15" s="93">
        <v>30</v>
      </c>
      <c r="T15" s="93">
        <v>0</v>
      </c>
      <c r="U15" s="93">
        <v>0</v>
      </c>
      <c r="V15" s="93">
        <v>0</v>
      </c>
      <c r="W15" s="93">
        <v>87</v>
      </c>
      <c r="X15" s="93">
        <v>91</v>
      </c>
      <c r="Y15" s="93">
        <v>178</v>
      </c>
    </row>
    <row r="16" spans="1:25" ht="16.5" customHeight="1">
      <c r="A16" s="92" t="s">
        <v>31</v>
      </c>
      <c r="B16" s="93">
        <v>47</v>
      </c>
      <c r="C16" s="93">
        <v>75</v>
      </c>
      <c r="D16" s="93">
        <v>122</v>
      </c>
      <c r="E16" s="93">
        <v>0</v>
      </c>
      <c r="F16" s="93">
        <v>5</v>
      </c>
      <c r="G16" s="93">
        <v>5</v>
      </c>
      <c r="H16" s="93">
        <v>1</v>
      </c>
      <c r="I16" s="93">
        <v>5</v>
      </c>
      <c r="J16" s="93">
        <v>6</v>
      </c>
      <c r="K16" s="93">
        <v>4</v>
      </c>
      <c r="L16" s="93">
        <v>5</v>
      </c>
      <c r="M16" s="93">
        <v>9</v>
      </c>
      <c r="N16" s="93">
        <v>37</v>
      </c>
      <c r="O16" s="93">
        <v>42</v>
      </c>
      <c r="P16" s="93">
        <v>79</v>
      </c>
      <c r="Q16" s="93">
        <v>5</v>
      </c>
      <c r="R16" s="93">
        <v>9</v>
      </c>
      <c r="S16" s="93">
        <v>14</v>
      </c>
      <c r="T16" s="93">
        <v>0</v>
      </c>
      <c r="U16" s="93">
        <v>2</v>
      </c>
      <c r="V16" s="93">
        <v>2</v>
      </c>
      <c r="W16" s="93">
        <v>47</v>
      </c>
      <c r="X16" s="93">
        <v>68</v>
      </c>
      <c r="Y16" s="93">
        <v>115</v>
      </c>
    </row>
    <row r="17" spans="1:25" ht="16.5" customHeight="1">
      <c r="A17" s="92" t="s">
        <v>32</v>
      </c>
      <c r="B17" s="93">
        <v>42</v>
      </c>
      <c r="C17" s="93">
        <v>33</v>
      </c>
      <c r="D17" s="93">
        <v>75</v>
      </c>
      <c r="E17" s="93">
        <v>0</v>
      </c>
      <c r="F17" s="93">
        <v>5</v>
      </c>
      <c r="G17" s="93">
        <v>5</v>
      </c>
      <c r="H17" s="93">
        <v>0</v>
      </c>
      <c r="I17" s="93">
        <v>2</v>
      </c>
      <c r="J17" s="93">
        <v>2</v>
      </c>
      <c r="K17" s="93">
        <v>5</v>
      </c>
      <c r="L17" s="93">
        <v>3</v>
      </c>
      <c r="M17" s="93">
        <v>8</v>
      </c>
      <c r="N17" s="93">
        <v>29</v>
      </c>
      <c r="O17" s="93">
        <v>16</v>
      </c>
      <c r="P17" s="93">
        <v>45</v>
      </c>
      <c r="Q17" s="93">
        <v>6</v>
      </c>
      <c r="R17" s="93">
        <v>5</v>
      </c>
      <c r="S17" s="93">
        <v>11</v>
      </c>
      <c r="T17" s="93">
        <v>1</v>
      </c>
      <c r="U17" s="93">
        <v>0</v>
      </c>
      <c r="V17" s="93">
        <v>1</v>
      </c>
      <c r="W17" s="93">
        <v>41</v>
      </c>
      <c r="X17" s="93">
        <v>31</v>
      </c>
      <c r="Y17" s="93">
        <v>72</v>
      </c>
    </row>
    <row r="18" spans="1:25" ht="16.5" customHeight="1">
      <c r="A18" s="92" t="s">
        <v>33</v>
      </c>
      <c r="B18" s="93">
        <v>121</v>
      </c>
      <c r="C18" s="93">
        <v>155</v>
      </c>
      <c r="D18" s="93">
        <v>276</v>
      </c>
      <c r="E18" s="93">
        <v>2</v>
      </c>
      <c r="F18" s="93">
        <v>11</v>
      </c>
      <c r="G18" s="93">
        <v>13</v>
      </c>
      <c r="H18" s="93">
        <v>8</v>
      </c>
      <c r="I18" s="93">
        <v>11</v>
      </c>
      <c r="J18" s="93">
        <v>19</v>
      </c>
      <c r="K18" s="93">
        <v>5</v>
      </c>
      <c r="L18" s="93">
        <v>10</v>
      </c>
      <c r="M18" s="93">
        <v>15</v>
      </c>
      <c r="N18" s="93">
        <v>70</v>
      </c>
      <c r="O18" s="93">
        <v>75</v>
      </c>
      <c r="P18" s="93">
        <v>145</v>
      </c>
      <c r="Q18" s="93">
        <v>22</v>
      </c>
      <c r="R18" s="93">
        <v>20</v>
      </c>
      <c r="S18" s="93">
        <v>42</v>
      </c>
      <c r="T18" s="93">
        <v>0</v>
      </c>
      <c r="U18" s="93">
        <v>0</v>
      </c>
      <c r="V18" s="93">
        <v>0</v>
      </c>
      <c r="W18" s="93">
        <v>107</v>
      </c>
      <c r="X18" s="93">
        <v>127</v>
      </c>
      <c r="Y18" s="93">
        <v>234</v>
      </c>
    </row>
    <row r="19" spans="1:25" ht="16.5" customHeight="1">
      <c r="A19" s="92" t="s">
        <v>34</v>
      </c>
      <c r="B19" s="93">
        <v>67</v>
      </c>
      <c r="C19" s="93">
        <v>49</v>
      </c>
      <c r="D19" s="93">
        <v>116</v>
      </c>
      <c r="E19" s="93">
        <v>0</v>
      </c>
      <c r="F19" s="93">
        <v>4</v>
      </c>
      <c r="G19" s="93">
        <v>4</v>
      </c>
      <c r="H19" s="93">
        <v>1</v>
      </c>
      <c r="I19" s="93">
        <v>6</v>
      </c>
      <c r="J19" s="94">
        <v>7</v>
      </c>
      <c r="K19" s="93">
        <v>7</v>
      </c>
      <c r="L19" s="93">
        <v>9</v>
      </c>
      <c r="M19" s="93">
        <v>16</v>
      </c>
      <c r="N19" s="93">
        <v>43</v>
      </c>
      <c r="O19" s="93">
        <v>16</v>
      </c>
      <c r="P19" s="93">
        <v>59</v>
      </c>
      <c r="Q19" s="93">
        <v>13</v>
      </c>
      <c r="R19" s="93">
        <v>8</v>
      </c>
      <c r="S19" s="93">
        <v>21</v>
      </c>
      <c r="T19" s="93">
        <v>0</v>
      </c>
      <c r="U19" s="93">
        <v>0</v>
      </c>
      <c r="V19" s="93">
        <v>0</v>
      </c>
      <c r="W19" s="93">
        <v>64</v>
      </c>
      <c r="X19" s="93">
        <v>43</v>
      </c>
      <c r="Y19" s="93">
        <v>107</v>
      </c>
    </row>
    <row r="20" spans="1:25" ht="16.5" customHeight="1">
      <c r="A20" s="92" t="s">
        <v>35</v>
      </c>
      <c r="B20" s="93">
        <v>150</v>
      </c>
      <c r="C20" s="93">
        <v>160</v>
      </c>
      <c r="D20" s="93">
        <v>310</v>
      </c>
      <c r="E20" s="93">
        <v>4</v>
      </c>
      <c r="F20" s="93">
        <v>17</v>
      </c>
      <c r="G20" s="93">
        <v>21</v>
      </c>
      <c r="H20" s="93">
        <v>0</v>
      </c>
      <c r="I20" s="93">
        <v>8</v>
      </c>
      <c r="J20" s="93">
        <v>8</v>
      </c>
      <c r="K20" s="93">
        <v>7</v>
      </c>
      <c r="L20" s="93">
        <v>11</v>
      </c>
      <c r="M20" s="93">
        <v>18</v>
      </c>
      <c r="N20" s="93">
        <v>79</v>
      </c>
      <c r="O20" s="93">
        <v>87</v>
      </c>
      <c r="P20" s="93">
        <v>166</v>
      </c>
      <c r="Q20" s="93">
        <v>47</v>
      </c>
      <c r="R20" s="93">
        <v>23</v>
      </c>
      <c r="S20" s="93">
        <v>70</v>
      </c>
      <c r="T20" s="93">
        <v>0</v>
      </c>
      <c r="U20" s="93">
        <v>2</v>
      </c>
      <c r="V20" s="93">
        <v>2</v>
      </c>
      <c r="W20" s="93">
        <v>137</v>
      </c>
      <c r="X20" s="93">
        <v>148</v>
      </c>
      <c r="Y20" s="93">
        <v>285</v>
      </c>
    </row>
    <row r="21" spans="1:25" ht="16.5" customHeight="1">
      <c r="A21" s="92" t="s">
        <v>36</v>
      </c>
      <c r="B21" s="93">
        <v>112</v>
      </c>
      <c r="C21" s="93">
        <v>117</v>
      </c>
      <c r="D21" s="93">
        <v>229</v>
      </c>
      <c r="E21" s="93">
        <v>1</v>
      </c>
      <c r="F21" s="93">
        <v>6</v>
      </c>
      <c r="G21" s="93">
        <v>7</v>
      </c>
      <c r="H21" s="93">
        <v>3</v>
      </c>
      <c r="I21" s="93">
        <v>8</v>
      </c>
      <c r="J21" s="93">
        <v>11</v>
      </c>
      <c r="K21" s="93">
        <v>9</v>
      </c>
      <c r="L21" s="93">
        <v>9</v>
      </c>
      <c r="M21" s="93">
        <v>18</v>
      </c>
      <c r="N21" s="93">
        <v>77</v>
      </c>
      <c r="O21" s="93">
        <v>77</v>
      </c>
      <c r="P21" s="93">
        <v>154</v>
      </c>
      <c r="Q21" s="93">
        <v>16</v>
      </c>
      <c r="R21" s="93">
        <v>14</v>
      </c>
      <c r="S21" s="93">
        <v>30</v>
      </c>
      <c r="T21" s="93">
        <v>0</v>
      </c>
      <c r="U21" s="93">
        <v>0</v>
      </c>
      <c r="V21" s="93">
        <v>0</v>
      </c>
      <c r="W21" s="93">
        <v>106</v>
      </c>
      <c r="X21" s="93">
        <v>114</v>
      </c>
      <c r="Y21" s="93">
        <v>220</v>
      </c>
    </row>
    <row r="22" spans="1:25" ht="16.5" customHeight="1">
      <c r="A22" s="92" t="s">
        <v>37</v>
      </c>
      <c r="B22" s="93">
        <v>127</v>
      </c>
      <c r="C22" s="93">
        <v>169</v>
      </c>
      <c r="D22" s="93">
        <v>296</v>
      </c>
      <c r="E22" s="93">
        <v>2</v>
      </c>
      <c r="F22" s="93">
        <v>17</v>
      </c>
      <c r="G22" s="93">
        <v>19</v>
      </c>
      <c r="H22" s="93">
        <v>2</v>
      </c>
      <c r="I22" s="93">
        <v>15</v>
      </c>
      <c r="J22" s="93">
        <v>17</v>
      </c>
      <c r="K22" s="93">
        <v>6</v>
      </c>
      <c r="L22" s="93">
        <v>13</v>
      </c>
      <c r="M22" s="93">
        <v>19</v>
      </c>
      <c r="N22" s="93">
        <v>71</v>
      </c>
      <c r="O22" s="93">
        <v>77</v>
      </c>
      <c r="P22" s="93">
        <v>148</v>
      </c>
      <c r="Q22" s="93">
        <v>35</v>
      </c>
      <c r="R22" s="93">
        <v>32</v>
      </c>
      <c r="S22" s="93">
        <v>67</v>
      </c>
      <c r="T22" s="93">
        <v>3</v>
      </c>
      <c r="U22" s="93">
        <v>1</v>
      </c>
      <c r="V22" s="93">
        <v>4</v>
      </c>
      <c r="W22" s="93">
        <v>119</v>
      </c>
      <c r="X22" s="93">
        <v>155</v>
      </c>
      <c r="Y22" s="93">
        <v>274</v>
      </c>
    </row>
    <row r="23" spans="1:25" ht="16.5" customHeight="1">
      <c r="A23" s="92" t="s">
        <v>38</v>
      </c>
      <c r="B23" s="93">
        <v>30</v>
      </c>
      <c r="C23" s="93">
        <v>43</v>
      </c>
      <c r="D23" s="93">
        <v>73</v>
      </c>
      <c r="E23" s="93">
        <v>0</v>
      </c>
      <c r="F23" s="93">
        <v>5</v>
      </c>
      <c r="G23" s="93">
        <v>5</v>
      </c>
      <c r="H23" s="93">
        <v>1</v>
      </c>
      <c r="I23" s="93">
        <v>1</v>
      </c>
      <c r="J23" s="93">
        <v>2</v>
      </c>
      <c r="K23" s="93">
        <v>1</v>
      </c>
      <c r="L23" s="93">
        <v>2</v>
      </c>
      <c r="M23" s="93">
        <v>3</v>
      </c>
      <c r="N23" s="93">
        <v>16</v>
      </c>
      <c r="O23" s="93">
        <v>27</v>
      </c>
      <c r="P23" s="93">
        <v>43</v>
      </c>
      <c r="Q23" s="93">
        <v>10</v>
      </c>
      <c r="R23" s="93">
        <v>8</v>
      </c>
      <c r="S23" s="93">
        <v>18</v>
      </c>
      <c r="T23" s="93">
        <v>2</v>
      </c>
      <c r="U23" s="93">
        <v>0</v>
      </c>
      <c r="V23" s="93">
        <v>2</v>
      </c>
      <c r="W23" s="93">
        <v>30</v>
      </c>
      <c r="X23" s="93">
        <v>43</v>
      </c>
      <c r="Y23" s="93">
        <v>73</v>
      </c>
    </row>
    <row r="24" spans="1:25" ht="16.5" customHeight="1">
      <c r="A24" s="92" t="s">
        <v>39</v>
      </c>
      <c r="B24" s="93">
        <v>70</v>
      </c>
      <c r="C24" s="93">
        <v>96</v>
      </c>
      <c r="D24" s="93">
        <v>166</v>
      </c>
      <c r="E24" s="93">
        <v>2</v>
      </c>
      <c r="F24" s="93">
        <v>3</v>
      </c>
      <c r="G24" s="93">
        <v>5</v>
      </c>
      <c r="H24" s="93">
        <v>2</v>
      </c>
      <c r="I24" s="93">
        <v>6</v>
      </c>
      <c r="J24" s="94">
        <v>8</v>
      </c>
      <c r="K24" s="93">
        <v>2</v>
      </c>
      <c r="L24" s="93">
        <v>7</v>
      </c>
      <c r="M24" s="93">
        <v>9</v>
      </c>
      <c r="N24" s="93">
        <v>41</v>
      </c>
      <c r="O24" s="93">
        <v>41</v>
      </c>
      <c r="P24" s="93">
        <v>82</v>
      </c>
      <c r="Q24" s="93">
        <v>16</v>
      </c>
      <c r="R24" s="93">
        <v>21</v>
      </c>
      <c r="S24" s="93">
        <v>37</v>
      </c>
      <c r="T24" s="93">
        <v>0</v>
      </c>
      <c r="U24" s="93">
        <v>1</v>
      </c>
      <c r="V24" s="93">
        <v>1</v>
      </c>
      <c r="W24" s="93">
        <v>63</v>
      </c>
      <c r="X24" s="93">
        <v>79</v>
      </c>
      <c r="Y24" s="93">
        <v>142</v>
      </c>
    </row>
    <row r="25" spans="1:25" ht="16.5" customHeight="1">
      <c r="A25" s="92" t="s">
        <v>40</v>
      </c>
      <c r="B25" s="93">
        <v>93</v>
      </c>
      <c r="C25" s="93">
        <v>123</v>
      </c>
      <c r="D25" s="93">
        <v>216</v>
      </c>
      <c r="E25" s="93">
        <v>0</v>
      </c>
      <c r="F25" s="93">
        <v>5</v>
      </c>
      <c r="G25" s="93">
        <v>5</v>
      </c>
      <c r="H25" s="93">
        <v>2</v>
      </c>
      <c r="I25" s="93">
        <v>9</v>
      </c>
      <c r="J25" s="93">
        <v>11</v>
      </c>
      <c r="K25" s="93">
        <v>4</v>
      </c>
      <c r="L25" s="93">
        <v>11</v>
      </c>
      <c r="M25" s="93">
        <v>15</v>
      </c>
      <c r="N25" s="93">
        <v>47</v>
      </c>
      <c r="O25" s="93">
        <v>66</v>
      </c>
      <c r="P25" s="93">
        <v>113</v>
      </c>
      <c r="Q25" s="93">
        <v>29</v>
      </c>
      <c r="R25" s="93">
        <v>20</v>
      </c>
      <c r="S25" s="93">
        <v>49</v>
      </c>
      <c r="T25" s="93">
        <v>1</v>
      </c>
      <c r="U25" s="93">
        <v>5</v>
      </c>
      <c r="V25" s="93">
        <v>6</v>
      </c>
      <c r="W25" s="93">
        <v>83</v>
      </c>
      <c r="X25" s="93">
        <v>116</v>
      </c>
      <c r="Y25" s="93">
        <v>199</v>
      </c>
    </row>
    <row r="26" spans="1:25" ht="16.5" customHeight="1">
      <c r="A26" s="92" t="s">
        <v>41</v>
      </c>
      <c r="B26" s="93">
        <v>123</v>
      </c>
      <c r="C26" s="93">
        <v>148</v>
      </c>
      <c r="D26" s="93">
        <v>271</v>
      </c>
      <c r="E26" s="93">
        <v>2</v>
      </c>
      <c r="F26" s="93">
        <v>14</v>
      </c>
      <c r="G26" s="93">
        <v>16</v>
      </c>
      <c r="H26" s="93">
        <v>2</v>
      </c>
      <c r="I26" s="93">
        <v>6</v>
      </c>
      <c r="J26" s="93">
        <v>8</v>
      </c>
      <c r="K26" s="93">
        <v>8</v>
      </c>
      <c r="L26" s="93">
        <v>9</v>
      </c>
      <c r="M26" s="93">
        <v>17</v>
      </c>
      <c r="N26" s="93">
        <v>70</v>
      </c>
      <c r="O26" s="93">
        <v>51</v>
      </c>
      <c r="P26" s="93">
        <v>121</v>
      </c>
      <c r="Q26" s="93">
        <v>30</v>
      </c>
      <c r="R26" s="93">
        <v>51</v>
      </c>
      <c r="S26" s="93">
        <v>81</v>
      </c>
      <c r="T26" s="93">
        <v>0</v>
      </c>
      <c r="U26" s="93">
        <v>1</v>
      </c>
      <c r="V26" s="93">
        <v>1</v>
      </c>
      <c r="W26" s="93">
        <v>112</v>
      </c>
      <c r="X26" s="93">
        <v>132</v>
      </c>
      <c r="Y26" s="93">
        <v>244</v>
      </c>
    </row>
    <row r="27" spans="1:25" ht="16.5" customHeight="1">
      <c r="A27" s="92" t="s">
        <v>42</v>
      </c>
      <c r="B27" s="93">
        <v>149</v>
      </c>
      <c r="C27" s="93">
        <v>143</v>
      </c>
      <c r="D27" s="93">
        <v>292</v>
      </c>
      <c r="E27" s="93">
        <v>3</v>
      </c>
      <c r="F27" s="93">
        <v>10</v>
      </c>
      <c r="G27" s="93">
        <v>13</v>
      </c>
      <c r="H27" s="93">
        <v>7</v>
      </c>
      <c r="I27" s="93">
        <v>8</v>
      </c>
      <c r="J27" s="93">
        <v>15</v>
      </c>
      <c r="K27" s="93">
        <v>8</v>
      </c>
      <c r="L27" s="93">
        <v>14</v>
      </c>
      <c r="M27" s="93">
        <v>22</v>
      </c>
      <c r="N27" s="93">
        <v>77</v>
      </c>
      <c r="O27" s="93">
        <v>64</v>
      </c>
      <c r="P27" s="93">
        <v>141</v>
      </c>
      <c r="Q27" s="93">
        <v>54</v>
      </c>
      <c r="R27" s="93">
        <v>46</v>
      </c>
      <c r="S27" s="93">
        <v>100</v>
      </c>
      <c r="T27" s="93">
        <v>0</v>
      </c>
      <c r="U27" s="93">
        <v>0</v>
      </c>
      <c r="V27" s="93">
        <v>0</v>
      </c>
      <c r="W27" s="93">
        <v>149</v>
      </c>
      <c r="X27" s="93">
        <v>142</v>
      </c>
      <c r="Y27" s="93">
        <v>291</v>
      </c>
    </row>
    <row r="28" spans="1:25" ht="16.5" customHeight="1">
      <c r="A28" s="92" t="s">
        <v>43</v>
      </c>
      <c r="B28" s="93">
        <v>116</v>
      </c>
      <c r="C28" s="93">
        <v>159</v>
      </c>
      <c r="D28" s="93">
        <v>275</v>
      </c>
      <c r="E28" s="93">
        <v>4</v>
      </c>
      <c r="F28" s="93">
        <v>9</v>
      </c>
      <c r="G28" s="93">
        <v>13</v>
      </c>
      <c r="H28" s="93">
        <v>2</v>
      </c>
      <c r="I28" s="93">
        <v>9</v>
      </c>
      <c r="J28" s="93">
        <v>11</v>
      </c>
      <c r="K28" s="93">
        <v>8</v>
      </c>
      <c r="L28" s="93">
        <v>12</v>
      </c>
      <c r="M28" s="93">
        <v>20</v>
      </c>
      <c r="N28" s="93">
        <v>59</v>
      </c>
      <c r="O28" s="93">
        <v>72</v>
      </c>
      <c r="P28" s="93">
        <v>131</v>
      </c>
      <c r="Q28" s="93">
        <v>37</v>
      </c>
      <c r="R28" s="93">
        <v>53</v>
      </c>
      <c r="S28" s="93">
        <v>90</v>
      </c>
      <c r="T28" s="93">
        <v>1</v>
      </c>
      <c r="U28" s="93">
        <v>1</v>
      </c>
      <c r="V28" s="93">
        <v>2</v>
      </c>
      <c r="W28" s="93">
        <v>111</v>
      </c>
      <c r="X28" s="93">
        <v>156</v>
      </c>
      <c r="Y28" s="93">
        <v>267</v>
      </c>
    </row>
    <row r="29" spans="1:25" ht="16.5" customHeight="1">
      <c r="A29" s="92" t="s">
        <v>44</v>
      </c>
      <c r="B29" s="93">
        <v>94</v>
      </c>
      <c r="C29" s="93">
        <v>112</v>
      </c>
      <c r="D29" s="93">
        <v>206</v>
      </c>
      <c r="E29" s="93">
        <v>2</v>
      </c>
      <c r="F29" s="93">
        <v>9</v>
      </c>
      <c r="G29" s="93">
        <v>11</v>
      </c>
      <c r="H29" s="93">
        <v>1</v>
      </c>
      <c r="I29" s="93">
        <v>4</v>
      </c>
      <c r="J29" s="93">
        <v>5</v>
      </c>
      <c r="K29" s="93">
        <v>7</v>
      </c>
      <c r="L29" s="93">
        <v>9</v>
      </c>
      <c r="M29" s="93">
        <v>16</v>
      </c>
      <c r="N29" s="93">
        <v>38</v>
      </c>
      <c r="O29" s="93">
        <v>42</v>
      </c>
      <c r="P29" s="93">
        <v>80</v>
      </c>
      <c r="Q29" s="93">
        <v>31</v>
      </c>
      <c r="R29" s="93">
        <v>35</v>
      </c>
      <c r="S29" s="93">
        <v>66</v>
      </c>
      <c r="T29" s="93">
        <v>2</v>
      </c>
      <c r="U29" s="93">
        <v>0</v>
      </c>
      <c r="V29" s="93">
        <v>2</v>
      </c>
      <c r="W29" s="93">
        <v>81</v>
      </c>
      <c r="X29" s="93">
        <v>99</v>
      </c>
      <c r="Y29" s="93">
        <v>180</v>
      </c>
    </row>
    <row r="30" spans="1:25" ht="16.5" customHeight="1">
      <c r="A30" s="92" t="s">
        <v>45</v>
      </c>
      <c r="B30" s="93">
        <v>61</v>
      </c>
      <c r="C30" s="93">
        <v>56</v>
      </c>
      <c r="D30" s="93">
        <v>117</v>
      </c>
      <c r="E30" s="93">
        <v>1</v>
      </c>
      <c r="F30" s="93">
        <v>4</v>
      </c>
      <c r="G30" s="93">
        <v>5</v>
      </c>
      <c r="H30" s="93">
        <v>0</v>
      </c>
      <c r="I30" s="93">
        <v>3</v>
      </c>
      <c r="J30" s="94">
        <v>3</v>
      </c>
      <c r="K30" s="93">
        <v>1</v>
      </c>
      <c r="L30" s="93">
        <v>3</v>
      </c>
      <c r="M30" s="93">
        <v>4</v>
      </c>
      <c r="N30" s="93">
        <v>42</v>
      </c>
      <c r="O30" s="93">
        <v>30</v>
      </c>
      <c r="P30" s="93">
        <v>72</v>
      </c>
      <c r="Q30" s="93">
        <v>17</v>
      </c>
      <c r="R30" s="93">
        <v>16</v>
      </c>
      <c r="S30" s="93">
        <v>33</v>
      </c>
      <c r="T30" s="93">
        <v>0</v>
      </c>
      <c r="U30" s="93">
        <v>0</v>
      </c>
      <c r="V30" s="93">
        <v>0</v>
      </c>
      <c r="W30" s="93">
        <v>61</v>
      </c>
      <c r="X30" s="93">
        <v>56</v>
      </c>
      <c r="Y30" s="93">
        <v>117</v>
      </c>
    </row>
    <row r="31" spans="1:25" ht="16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</row>
    <row r="32" spans="1:25" ht="16.5" customHeight="1">
      <c r="A32" s="96" t="s">
        <v>56</v>
      </c>
      <c r="B32" s="96" t="s">
        <v>49</v>
      </c>
      <c r="C32" s="96"/>
      <c r="D32" s="96"/>
      <c r="E32" s="90" t="s">
        <v>12</v>
      </c>
      <c r="F32" s="90"/>
      <c r="G32" s="90"/>
      <c r="H32" s="90" t="s">
        <v>13</v>
      </c>
      <c r="I32" s="90"/>
      <c r="J32" s="90"/>
      <c r="K32" s="90" t="s">
        <v>14</v>
      </c>
      <c r="L32" s="90"/>
      <c r="M32" s="90"/>
      <c r="N32" s="90" t="s">
        <v>16</v>
      </c>
      <c r="O32" s="90"/>
      <c r="P32" s="90"/>
      <c r="Q32" s="90" t="s">
        <v>50</v>
      </c>
      <c r="R32" s="90"/>
      <c r="S32" s="90"/>
      <c r="T32" s="90" t="s">
        <v>51</v>
      </c>
      <c r="U32" s="90"/>
      <c r="V32" s="90"/>
      <c r="W32" s="90" t="s">
        <v>52</v>
      </c>
      <c r="X32" s="90"/>
      <c r="Y32" s="90"/>
    </row>
    <row r="33" spans="1:25" ht="16.5" customHeight="1">
      <c r="A33" s="96"/>
      <c r="B33" s="90" t="s">
        <v>53</v>
      </c>
      <c r="C33" s="90" t="s">
        <v>54</v>
      </c>
      <c r="D33" s="91" t="s">
        <v>55</v>
      </c>
      <c r="E33" s="90" t="s">
        <v>53</v>
      </c>
      <c r="F33" s="90" t="s">
        <v>54</v>
      </c>
      <c r="G33" s="90" t="s">
        <v>55</v>
      </c>
      <c r="H33" s="90" t="s">
        <v>53</v>
      </c>
      <c r="I33" s="90" t="s">
        <v>54</v>
      </c>
      <c r="J33" s="90" t="s">
        <v>55</v>
      </c>
      <c r="K33" s="90" t="s">
        <v>53</v>
      </c>
      <c r="L33" s="90" t="s">
        <v>54</v>
      </c>
      <c r="M33" s="90" t="s">
        <v>55</v>
      </c>
      <c r="N33" s="90" t="s">
        <v>53</v>
      </c>
      <c r="O33" s="90" t="s">
        <v>54</v>
      </c>
      <c r="P33" s="90" t="s">
        <v>55</v>
      </c>
      <c r="Q33" s="90" t="s">
        <v>53</v>
      </c>
      <c r="R33" s="90" t="s">
        <v>54</v>
      </c>
      <c r="S33" s="90" t="s">
        <v>55</v>
      </c>
      <c r="T33" s="90" t="s">
        <v>53</v>
      </c>
      <c r="U33" s="90" t="s">
        <v>54</v>
      </c>
      <c r="V33" s="90" t="s">
        <v>55</v>
      </c>
      <c r="W33" s="90" t="s">
        <v>53</v>
      </c>
      <c r="X33" s="90" t="s">
        <v>54</v>
      </c>
      <c r="Y33" s="90" t="s">
        <v>55</v>
      </c>
    </row>
    <row r="34" spans="1:25" ht="16.5" customHeight="1">
      <c r="A34" s="92" t="s">
        <v>57</v>
      </c>
      <c r="B34" s="93">
        <v>2355</v>
      </c>
      <c r="C34" s="93">
        <v>2755</v>
      </c>
      <c r="D34" s="93">
        <v>5110</v>
      </c>
      <c r="E34" s="93">
        <v>59</v>
      </c>
      <c r="F34" s="93">
        <v>281</v>
      </c>
      <c r="G34" s="93">
        <v>340</v>
      </c>
      <c r="H34" s="93">
        <v>91</v>
      </c>
      <c r="I34" s="93">
        <v>192</v>
      </c>
      <c r="J34" s="93">
        <v>283</v>
      </c>
      <c r="K34" s="93">
        <v>192</v>
      </c>
      <c r="L34" s="93">
        <v>260</v>
      </c>
      <c r="M34" s="93">
        <v>452</v>
      </c>
      <c r="N34" s="93">
        <v>1433</v>
      </c>
      <c r="O34" s="93">
        <v>1324</v>
      </c>
      <c r="P34" s="93">
        <v>2757</v>
      </c>
      <c r="Q34" s="93">
        <v>459</v>
      </c>
      <c r="R34" s="93">
        <v>489</v>
      </c>
      <c r="S34" s="93">
        <v>948</v>
      </c>
      <c r="T34" s="93">
        <v>11</v>
      </c>
      <c r="U34" s="93">
        <v>17</v>
      </c>
      <c r="V34" s="93">
        <v>28</v>
      </c>
      <c r="W34" s="93">
        <v>2245</v>
      </c>
      <c r="X34" s="93">
        <v>2563</v>
      </c>
      <c r="Y34" s="93">
        <v>4808</v>
      </c>
    </row>
  </sheetData>
  <sheetProtection/>
  <mergeCells count="19">
    <mergeCell ref="A2:Y2"/>
    <mergeCell ref="B3:D3"/>
    <mergeCell ref="E3:G3"/>
    <mergeCell ref="H3:J3"/>
    <mergeCell ref="K3:M3"/>
    <mergeCell ref="N3:P3"/>
    <mergeCell ref="Q3:S3"/>
    <mergeCell ref="T3:V3"/>
    <mergeCell ref="W3:Y3"/>
    <mergeCell ref="B32:D32"/>
    <mergeCell ref="E32:G32"/>
    <mergeCell ref="H32:J32"/>
    <mergeCell ref="K32:M32"/>
    <mergeCell ref="N32:P32"/>
    <mergeCell ref="Q32:S32"/>
    <mergeCell ref="T32:V32"/>
    <mergeCell ref="W32:Y32"/>
    <mergeCell ref="A3:A4"/>
    <mergeCell ref="A32:A33"/>
  </mergeCells>
  <dataValidations count="1">
    <dataValidation allowBlank="1" showInputMessage="1" showErrorMessage="1" errorTitle="NECTA ACSEE REGISTRATION " error="CANDIDATE NUMBER MUST BE GREATER THAN 500 AND IS A WHOLE NUMBER" sqref="A5:D5 B25:B28 B29:B30 C25:C28 C29:C30 D25:D28 D29:D30 B6:D8 B9:D24"/>
  </dataValidations>
  <printOptions/>
  <pageMargins left="0.4326388888888889" right="0.3541666666666667" top="1" bottom="1" header="0.5" footer="0.5"/>
  <pageSetup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A1" sqref="A1:V1"/>
    </sheetView>
  </sheetViews>
  <sheetFormatPr defaultColWidth="8.8515625" defaultRowHeight="15"/>
  <cols>
    <col min="1" max="1" width="14.7109375" style="0" customWidth="1"/>
    <col min="2" max="7" width="5.00390625" style="0" customWidth="1"/>
    <col min="8" max="8" width="6.421875" style="0" customWidth="1"/>
    <col min="9" max="12" width="5.00390625" style="0" customWidth="1"/>
    <col min="13" max="13" width="6.7109375" style="0" customWidth="1"/>
    <col min="14" max="14" width="5.00390625" style="0" customWidth="1"/>
    <col min="15" max="15" width="5.7109375" style="0" customWidth="1"/>
    <col min="16" max="16" width="5.00390625" style="0" customWidth="1"/>
    <col min="17" max="17" width="6.28125" style="0" customWidth="1"/>
    <col min="18" max="18" width="5.00390625" style="0" customWidth="1"/>
    <col min="19" max="19" width="5.7109375" style="0" customWidth="1"/>
    <col min="20" max="20" width="8.28125" style="0" customWidth="1"/>
    <col min="21" max="21" width="10.00390625" style="0" bestFit="1" customWidth="1"/>
    <col min="22" max="22" width="9.57421875" style="0" customWidth="1"/>
  </cols>
  <sheetData>
    <row r="1" spans="1:22" ht="24" customHeight="1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37.5" customHeight="1">
      <c r="A2" s="6" t="s">
        <v>2</v>
      </c>
      <c r="B2" s="61" t="s">
        <v>59</v>
      </c>
      <c r="C2" s="62"/>
      <c r="D2" s="63"/>
      <c r="E2" s="64" t="s">
        <v>4</v>
      </c>
      <c r="F2" s="65"/>
      <c r="G2" s="65"/>
      <c r="H2" s="16" t="s">
        <v>5</v>
      </c>
      <c r="I2" s="73" t="s">
        <v>6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74"/>
      <c r="U2" s="6" t="s">
        <v>7</v>
      </c>
      <c r="V2" s="6" t="s">
        <v>8</v>
      </c>
    </row>
    <row r="3" spans="1:22" ht="21" customHeight="1">
      <c r="A3" s="66"/>
      <c r="B3" s="5" t="s">
        <v>10</v>
      </c>
      <c r="C3" s="5" t="s">
        <v>9</v>
      </c>
      <c r="D3" s="5" t="s">
        <v>11</v>
      </c>
      <c r="E3" s="5" t="s">
        <v>10</v>
      </c>
      <c r="F3" s="5" t="s">
        <v>9</v>
      </c>
      <c r="G3" s="5" t="s">
        <v>11</v>
      </c>
      <c r="H3" s="17"/>
      <c r="I3" s="6" t="s">
        <v>12</v>
      </c>
      <c r="J3" s="6" t="s">
        <v>13</v>
      </c>
      <c r="K3" s="6" t="s">
        <v>14</v>
      </c>
      <c r="L3" s="73" t="s">
        <v>15</v>
      </c>
      <c r="M3" s="74"/>
      <c r="N3" s="73" t="s">
        <v>16</v>
      </c>
      <c r="O3" s="74"/>
      <c r="P3" s="73" t="s">
        <v>17</v>
      </c>
      <c r="Q3" s="74"/>
      <c r="R3" s="61">
        <v>0</v>
      </c>
      <c r="S3" s="63"/>
      <c r="T3" s="5" t="s">
        <v>18</v>
      </c>
      <c r="U3" s="66"/>
      <c r="V3" s="66"/>
    </row>
    <row r="4" spans="1:22" ht="18.75" customHeight="1">
      <c r="A4" s="66"/>
      <c r="B4" s="7"/>
      <c r="C4" s="7"/>
      <c r="D4" s="7"/>
      <c r="E4" s="7"/>
      <c r="F4" s="7"/>
      <c r="G4" s="7"/>
      <c r="H4" s="17"/>
      <c r="I4" s="66"/>
      <c r="J4" s="66"/>
      <c r="K4" s="66"/>
      <c r="L4" s="75" t="s">
        <v>11</v>
      </c>
      <c r="M4" s="75" t="s">
        <v>19</v>
      </c>
      <c r="N4" s="75" t="s">
        <v>11</v>
      </c>
      <c r="O4" s="75" t="s">
        <v>19</v>
      </c>
      <c r="P4" s="75" t="s">
        <v>11</v>
      </c>
      <c r="Q4" s="75" t="s">
        <v>19</v>
      </c>
      <c r="R4" s="75" t="s">
        <v>11</v>
      </c>
      <c r="S4" s="75" t="s">
        <v>19</v>
      </c>
      <c r="T4" s="7"/>
      <c r="U4" s="66"/>
      <c r="V4" s="66"/>
    </row>
    <row r="5" spans="1:22" ht="22.5" customHeight="1">
      <c r="A5" s="67" t="s">
        <v>20</v>
      </c>
      <c r="B5" s="68">
        <v>30</v>
      </c>
      <c r="C5" s="68">
        <v>25</v>
      </c>
      <c r="D5" s="68">
        <v>55</v>
      </c>
      <c r="E5" s="68">
        <v>28</v>
      </c>
      <c r="F5" s="68">
        <v>25</v>
      </c>
      <c r="G5" s="68">
        <v>53</v>
      </c>
      <c r="H5" s="69">
        <f aca="true" t="shared" si="0" ref="H5:H14">ROUND((G5/D5)*100,2)</f>
        <v>96.36</v>
      </c>
      <c r="I5" s="68">
        <v>34</v>
      </c>
      <c r="J5" s="68">
        <v>9</v>
      </c>
      <c r="K5" s="68">
        <v>6</v>
      </c>
      <c r="L5" s="76">
        <f aca="true" t="shared" si="1" ref="L5:L14">SUM(I5:K5)</f>
        <v>49</v>
      </c>
      <c r="M5" s="77">
        <f aca="true" t="shared" si="2" ref="M5:M14">ROUND((L5/G5)*100,2)</f>
        <v>92.45</v>
      </c>
      <c r="N5" s="68">
        <v>3</v>
      </c>
      <c r="O5" s="77">
        <f aca="true" t="shared" si="3" ref="O5:O14">ROUND((N5/G5)*100,2)</f>
        <v>5.66</v>
      </c>
      <c r="P5" s="78">
        <f aca="true" t="shared" si="4" ref="P5:P14">L5+N5</f>
        <v>52</v>
      </c>
      <c r="Q5" s="77">
        <f aca="true" t="shared" si="5" ref="Q5:Q14">ROUND((P5/G5)*100,2)</f>
        <v>98.11</v>
      </c>
      <c r="R5" s="68">
        <v>1</v>
      </c>
      <c r="S5" s="77">
        <f aca="true" t="shared" si="6" ref="S5:S14">ROUND((R5/G5)*100,2)</f>
        <v>1.89</v>
      </c>
      <c r="T5" s="79">
        <v>2.1371</v>
      </c>
      <c r="U5" s="77">
        <f aca="true" t="shared" si="7" ref="U5:U14">Q5</f>
        <v>98.11</v>
      </c>
      <c r="V5" s="78">
        <v>1</v>
      </c>
    </row>
    <row r="6" spans="1:22" ht="22.5" customHeight="1">
      <c r="A6" s="67" t="s">
        <v>21</v>
      </c>
      <c r="B6" s="68">
        <v>96</v>
      </c>
      <c r="C6" s="68">
        <v>98</v>
      </c>
      <c r="D6" s="68">
        <v>194</v>
      </c>
      <c r="E6" s="68">
        <v>92</v>
      </c>
      <c r="F6" s="68">
        <v>91</v>
      </c>
      <c r="G6" s="68">
        <v>183</v>
      </c>
      <c r="H6" s="69">
        <f t="shared" si="0"/>
        <v>94.33</v>
      </c>
      <c r="I6" s="68">
        <v>14</v>
      </c>
      <c r="J6" s="68">
        <v>15</v>
      </c>
      <c r="K6" s="68">
        <v>25</v>
      </c>
      <c r="L6" s="76">
        <f t="shared" si="1"/>
        <v>54</v>
      </c>
      <c r="M6" s="77">
        <f t="shared" si="2"/>
        <v>29.51</v>
      </c>
      <c r="N6" s="68">
        <v>124</v>
      </c>
      <c r="O6" s="77">
        <f t="shared" si="3"/>
        <v>67.76</v>
      </c>
      <c r="P6" s="78">
        <f t="shared" si="4"/>
        <v>178</v>
      </c>
      <c r="Q6" s="77">
        <f t="shared" si="5"/>
        <v>97.27</v>
      </c>
      <c r="R6" s="68">
        <v>4</v>
      </c>
      <c r="S6" s="77">
        <f t="shared" si="6"/>
        <v>2.19</v>
      </c>
      <c r="T6" s="79">
        <v>3.7542</v>
      </c>
      <c r="U6" s="77">
        <f t="shared" si="7"/>
        <v>97.27</v>
      </c>
      <c r="V6" s="78">
        <v>2</v>
      </c>
    </row>
    <row r="7" spans="1:22" ht="22.5" customHeight="1">
      <c r="A7" s="67" t="s">
        <v>22</v>
      </c>
      <c r="B7" s="68">
        <v>94</v>
      </c>
      <c r="C7" s="68">
        <v>117</v>
      </c>
      <c r="D7" s="68">
        <v>211</v>
      </c>
      <c r="E7" s="68">
        <v>93</v>
      </c>
      <c r="F7" s="68">
        <v>103</v>
      </c>
      <c r="G7" s="68">
        <v>196</v>
      </c>
      <c r="H7" s="69">
        <f t="shared" si="0"/>
        <v>92.89</v>
      </c>
      <c r="I7" s="68">
        <v>25</v>
      </c>
      <c r="J7" s="68">
        <v>19</v>
      </c>
      <c r="K7" s="68">
        <v>18</v>
      </c>
      <c r="L7" s="76">
        <f t="shared" si="1"/>
        <v>62</v>
      </c>
      <c r="M7" s="77">
        <f t="shared" si="2"/>
        <v>31.63</v>
      </c>
      <c r="N7" s="68">
        <v>106</v>
      </c>
      <c r="O7" s="77">
        <f t="shared" si="3"/>
        <v>54.08</v>
      </c>
      <c r="P7" s="78">
        <f t="shared" si="4"/>
        <v>168</v>
      </c>
      <c r="Q7" s="77">
        <f t="shared" si="5"/>
        <v>85.71</v>
      </c>
      <c r="R7" s="68">
        <v>28</v>
      </c>
      <c r="S7" s="77">
        <f t="shared" si="6"/>
        <v>14.29</v>
      </c>
      <c r="T7" s="79">
        <v>3.7577</v>
      </c>
      <c r="U7" s="77">
        <f t="shared" si="7"/>
        <v>85.71</v>
      </c>
      <c r="V7" s="78">
        <v>3</v>
      </c>
    </row>
    <row r="8" spans="1:22" ht="22.5" customHeight="1">
      <c r="A8" s="67" t="s">
        <v>23</v>
      </c>
      <c r="B8" s="68">
        <v>70</v>
      </c>
      <c r="C8" s="68">
        <v>65</v>
      </c>
      <c r="D8" s="68">
        <v>135</v>
      </c>
      <c r="E8" s="68">
        <v>70</v>
      </c>
      <c r="F8" s="68">
        <v>65</v>
      </c>
      <c r="G8" s="68">
        <v>135</v>
      </c>
      <c r="H8" s="69">
        <f t="shared" si="0"/>
        <v>100</v>
      </c>
      <c r="I8" s="68">
        <v>12</v>
      </c>
      <c r="J8" s="68">
        <v>6</v>
      </c>
      <c r="K8" s="68">
        <v>28</v>
      </c>
      <c r="L8" s="76">
        <f t="shared" si="1"/>
        <v>46</v>
      </c>
      <c r="M8" s="77">
        <f t="shared" si="2"/>
        <v>34.07</v>
      </c>
      <c r="N8" s="68">
        <v>77</v>
      </c>
      <c r="O8" s="77">
        <f t="shared" si="3"/>
        <v>57.04</v>
      </c>
      <c r="P8" s="78">
        <f t="shared" si="4"/>
        <v>123</v>
      </c>
      <c r="Q8" s="77">
        <f t="shared" si="5"/>
        <v>91.11</v>
      </c>
      <c r="R8" s="68">
        <v>12</v>
      </c>
      <c r="S8" s="77">
        <f t="shared" si="6"/>
        <v>8.89</v>
      </c>
      <c r="T8" s="79">
        <v>3.7857</v>
      </c>
      <c r="U8" s="77">
        <f t="shared" si="7"/>
        <v>91.11</v>
      </c>
      <c r="V8" s="78">
        <v>4</v>
      </c>
    </row>
    <row r="9" spans="1:22" ht="22.5" customHeight="1">
      <c r="A9" s="67" t="s">
        <v>24</v>
      </c>
      <c r="B9" s="68">
        <v>100</v>
      </c>
      <c r="C9" s="68">
        <v>146</v>
      </c>
      <c r="D9" s="68">
        <v>246</v>
      </c>
      <c r="E9" s="68">
        <v>97</v>
      </c>
      <c r="F9" s="68">
        <v>133</v>
      </c>
      <c r="G9" s="68">
        <v>230</v>
      </c>
      <c r="H9" s="69">
        <f t="shared" si="0"/>
        <v>93.5</v>
      </c>
      <c r="I9" s="68">
        <v>24</v>
      </c>
      <c r="J9" s="68">
        <v>12</v>
      </c>
      <c r="K9" s="68">
        <v>26</v>
      </c>
      <c r="L9" s="76">
        <f t="shared" si="1"/>
        <v>62</v>
      </c>
      <c r="M9" s="77">
        <f t="shared" si="2"/>
        <v>26.96</v>
      </c>
      <c r="N9" s="68">
        <v>145</v>
      </c>
      <c r="O9" s="77">
        <f t="shared" si="3"/>
        <v>63.04</v>
      </c>
      <c r="P9" s="78">
        <f t="shared" si="4"/>
        <v>207</v>
      </c>
      <c r="Q9" s="77">
        <f t="shared" si="5"/>
        <v>90</v>
      </c>
      <c r="R9" s="68">
        <v>22</v>
      </c>
      <c r="S9" s="77">
        <f t="shared" si="6"/>
        <v>9.57</v>
      </c>
      <c r="T9" s="79">
        <v>3.8139</v>
      </c>
      <c r="U9" s="77">
        <f t="shared" si="7"/>
        <v>90</v>
      </c>
      <c r="V9" s="78">
        <v>5</v>
      </c>
    </row>
    <row r="10" spans="1:22" ht="22.5" customHeight="1">
      <c r="A10" s="67" t="s">
        <v>25</v>
      </c>
      <c r="B10" s="68">
        <v>140</v>
      </c>
      <c r="C10" s="68">
        <v>176</v>
      </c>
      <c r="D10" s="68">
        <v>316</v>
      </c>
      <c r="E10" s="68">
        <v>140</v>
      </c>
      <c r="F10" s="68">
        <v>176</v>
      </c>
      <c r="G10" s="68">
        <v>316</v>
      </c>
      <c r="H10" s="69">
        <f t="shared" si="0"/>
        <v>100</v>
      </c>
      <c r="I10" s="68">
        <v>28</v>
      </c>
      <c r="J10" s="68">
        <v>21</v>
      </c>
      <c r="K10" s="68">
        <v>38</v>
      </c>
      <c r="L10" s="76">
        <f t="shared" si="1"/>
        <v>87</v>
      </c>
      <c r="M10" s="77">
        <f t="shared" si="2"/>
        <v>27.53</v>
      </c>
      <c r="N10" s="68">
        <v>199</v>
      </c>
      <c r="O10" s="77">
        <f t="shared" si="3"/>
        <v>62.97</v>
      </c>
      <c r="P10" s="78">
        <f t="shared" si="4"/>
        <v>286</v>
      </c>
      <c r="Q10" s="77">
        <f t="shared" si="5"/>
        <v>90.51</v>
      </c>
      <c r="R10" s="68">
        <v>30</v>
      </c>
      <c r="S10" s="77">
        <f t="shared" si="6"/>
        <v>9.49</v>
      </c>
      <c r="T10" s="79">
        <v>3.8523</v>
      </c>
      <c r="U10" s="77">
        <f t="shared" si="7"/>
        <v>90.51</v>
      </c>
      <c r="V10" s="78">
        <v>6</v>
      </c>
    </row>
    <row r="11" spans="1:22" ht="22.5" customHeight="1">
      <c r="A11" s="67" t="s">
        <v>26</v>
      </c>
      <c r="B11" s="68">
        <v>95</v>
      </c>
      <c r="C11" s="68">
        <v>121</v>
      </c>
      <c r="D11" s="68">
        <v>216</v>
      </c>
      <c r="E11" s="68">
        <v>94</v>
      </c>
      <c r="F11" s="68">
        <v>115</v>
      </c>
      <c r="G11" s="68">
        <v>209</v>
      </c>
      <c r="H11" s="69">
        <f t="shared" si="0"/>
        <v>96.76</v>
      </c>
      <c r="I11" s="68">
        <v>16</v>
      </c>
      <c r="J11" s="68">
        <v>24</v>
      </c>
      <c r="K11" s="68">
        <v>19</v>
      </c>
      <c r="L11" s="76">
        <f t="shared" si="1"/>
        <v>59</v>
      </c>
      <c r="M11" s="77">
        <f t="shared" si="2"/>
        <v>28.23</v>
      </c>
      <c r="N11" s="68">
        <v>125</v>
      </c>
      <c r="O11" s="77">
        <f t="shared" si="3"/>
        <v>59.81</v>
      </c>
      <c r="P11" s="78">
        <f t="shared" si="4"/>
        <v>184</v>
      </c>
      <c r="Q11" s="77">
        <f t="shared" si="5"/>
        <v>88.04</v>
      </c>
      <c r="R11" s="68">
        <v>25</v>
      </c>
      <c r="S11" s="77">
        <f t="shared" si="6"/>
        <v>11.96</v>
      </c>
      <c r="T11" s="79">
        <v>3.8716</v>
      </c>
      <c r="U11" s="77">
        <f t="shared" si="7"/>
        <v>88.04</v>
      </c>
      <c r="V11" s="78">
        <v>7</v>
      </c>
    </row>
    <row r="12" spans="1:22" ht="22.5" customHeight="1">
      <c r="A12" s="67" t="s">
        <v>27</v>
      </c>
      <c r="B12" s="68">
        <v>69</v>
      </c>
      <c r="C12" s="68">
        <v>73</v>
      </c>
      <c r="D12" s="68">
        <v>142</v>
      </c>
      <c r="E12" s="68">
        <v>68</v>
      </c>
      <c r="F12" s="68">
        <v>68</v>
      </c>
      <c r="G12" s="68">
        <v>136</v>
      </c>
      <c r="H12" s="69">
        <f t="shared" si="0"/>
        <v>95.77</v>
      </c>
      <c r="I12" s="68">
        <v>14</v>
      </c>
      <c r="J12" s="68">
        <v>7</v>
      </c>
      <c r="K12" s="68">
        <v>15</v>
      </c>
      <c r="L12" s="76">
        <f t="shared" si="1"/>
        <v>36</v>
      </c>
      <c r="M12" s="77">
        <f t="shared" si="2"/>
        <v>26.47</v>
      </c>
      <c r="N12" s="68">
        <v>78</v>
      </c>
      <c r="O12" s="77">
        <f t="shared" si="3"/>
        <v>57.35</v>
      </c>
      <c r="P12" s="78">
        <f t="shared" si="4"/>
        <v>114</v>
      </c>
      <c r="Q12" s="77">
        <f t="shared" si="5"/>
        <v>83.82</v>
      </c>
      <c r="R12" s="68">
        <v>21</v>
      </c>
      <c r="S12" s="77">
        <f t="shared" si="6"/>
        <v>15.44</v>
      </c>
      <c r="T12" s="79">
        <v>3.8951</v>
      </c>
      <c r="U12" s="77">
        <f t="shared" si="7"/>
        <v>83.82</v>
      </c>
      <c r="V12" s="78">
        <v>8</v>
      </c>
    </row>
    <row r="13" spans="1:22" ht="22.5" customHeight="1">
      <c r="A13" s="67" t="s">
        <v>28</v>
      </c>
      <c r="B13" s="68">
        <v>80</v>
      </c>
      <c r="C13" s="68">
        <v>99</v>
      </c>
      <c r="D13" s="68">
        <v>179</v>
      </c>
      <c r="E13" s="68">
        <v>78</v>
      </c>
      <c r="F13" s="68">
        <v>94</v>
      </c>
      <c r="G13" s="68">
        <v>172</v>
      </c>
      <c r="H13" s="69">
        <f t="shared" si="0"/>
        <v>96.09</v>
      </c>
      <c r="I13" s="68">
        <v>5</v>
      </c>
      <c r="J13" s="68">
        <v>17</v>
      </c>
      <c r="K13" s="68">
        <v>23</v>
      </c>
      <c r="L13" s="76">
        <f t="shared" si="1"/>
        <v>45</v>
      </c>
      <c r="M13" s="77">
        <f t="shared" si="2"/>
        <v>26.16</v>
      </c>
      <c r="N13" s="68">
        <v>114</v>
      </c>
      <c r="O13" s="77">
        <f t="shared" si="3"/>
        <v>66.28</v>
      </c>
      <c r="P13" s="78">
        <f t="shared" si="4"/>
        <v>159</v>
      </c>
      <c r="Q13" s="77">
        <f t="shared" si="5"/>
        <v>92.44</v>
      </c>
      <c r="R13" s="68">
        <v>12</v>
      </c>
      <c r="S13" s="77">
        <f t="shared" si="6"/>
        <v>6.98</v>
      </c>
      <c r="T13" s="79">
        <v>3.9215</v>
      </c>
      <c r="U13" s="77">
        <f t="shared" si="7"/>
        <v>92.44</v>
      </c>
      <c r="V13" s="78">
        <v>9</v>
      </c>
    </row>
    <row r="14" spans="1:22" ht="22.5" customHeight="1">
      <c r="A14" s="67" t="s">
        <v>29</v>
      </c>
      <c r="B14" s="68">
        <v>92</v>
      </c>
      <c r="C14" s="68">
        <v>106</v>
      </c>
      <c r="D14" s="68">
        <v>198</v>
      </c>
      <c r="E14" s="68">
        <v>87</v>
      </c>
      <c r="F14" s="68">
        <v>93</v>
      </c>
      <c r="G14" s="68">
        <v>180</v>
      </c>
      <c r="H14" s="69">
        <f t="shared" si="0"/>
        <v>90.91</v>
      </c>
      <c r="I14" s="68">
        <v>12</v>
      </c>
      <c r="J14" s="68">
        <v>11</v>
      </c>
      <c r="K14" s="68">
        <v>19</v>
      </c>
      <c r="L14" s="76">
        <f t="shared" si="1"/>
        <v>42</v>
      </c>
      <c r="M14" s="77">
        <f t="shared" si="2"/>
        <v>23.33</v>
      </c>
      <c r="N14" s="68">
        <v>103</v>
      </c>
      <c r="O14" s="77">
        <f t="shared" si="3"/>
        <v>57.22</v>
      </c>
      <c r="P14" s="78">
        <f t="shared" si="4"/>
        <v>145</v>
      </c>
      <c r="Q14" s="77">
        <f t="shared" si="5"/>
        <v>80.56</v>
      </c>
      <c r="R14" s="68">
        <v>34</v>
      </c>
      <c r="S14" s="77">
        <f t="shared" si="6"/>
        <v>18.89</v>
      </c>
      <c r="T14" s="79">
        <v>4.0155</v>
      </c>
      <c r="U14" s="77">
        <f t="shared" si="7"/>
        <v>80.56</v>
      </c>
      <c r="V14" s="78">
        <v>10</v>
      </c>
    </row>
    <row r="15" spans="1:22" ht="17.25" customHeight="1">
      <c r="A15" s="70"/>
      <c r="B15" s="71"/>
      <c r="C15" s="71"/>
      <c r="D15" s="71"/>
      <c r="E15" s="71"/>
      <c r="F15" s="71"/>
      <c r="G15" s="71"/>
      <c r="H15" s="72"/>
      <c r="I15" s="71"/>
      <c r="J15" s="71"/>
      <c r="K15" s="71"/>
      <c r="L15" s="71"/>
      <c r="M15" s="72"/>
      <c r="N15" s="71"/>
      <c r="O15" s="72"/>
      <c r="P15" s="71"/>
      <c r="Q15" s="72"/>
      <c r="R15" s="71"/>
      <c r="S15" s="72"/>
      <c r="T15" s="80"/>
      <c r="U15" s="72"/>
      <c r="V15" s="71"/>
    </row>
    <row r="16" spans="1:22" ht="17.25" customHeight="1">
      <c r="A16" s="70"/>
      <c r="B16" s="71"/>
      <c r="C16" s="71"/>
      <c r="D16" s="71"/>
      <c r="E16" s="71"/>
      <c r="F16" s="71"/>
      <c r="G16" s="71"/>
      <c r="H16" s="72"/>
      <c r="I16" s="71"/>
      <c r="J16" s="71"/>
      <c r="K16" s="71"/>
      <c r="L16" s="71"/>
      <c r="M16" s="72"/>
      <c r="N16" s="71"/>
      <c r="O16" s="72"/>
      <c r="P16" s="71"/>
      <c r="Q16" s="72"/>
      <c r="R16" s="71"/>
      <c r="S16" s="72"/>
      <c r="T16" s="80"/>
      <c r="U16" s="72"/>
      <c r="V16" s="71"/>
    </row>
    <row r="17" spans="1:22" ht="22.5" customHeight="1">
      <c r="A17" s="60" t="s">
        <v>60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</row>
    <row r="18" spans="1:22" ht="22.5" customHeight="1">
      <c r="A18" s="6" t="s">
        <v>2</v>
      </c>
      <c r="B18" s="61" t="s">
        <v>59</v>
      </c>
      <c r="C18" s="62"/>
      <c r="D18" s="63"/>
      <c r="E18" s="64" t="s">
        <v>4</v>
      </c>
      <c r="F18" s="65"/>
      <c r="G18" s="65"/>
      <c r="H18" s="16" t="s">
        <v>5</v>
      </c>
      <c r="I18" s="73" t="s">
        <v>6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74"/>
      <c r="U18" s="6" t="s">
        <v>7</v>
      </c>
      <c r="V18" s="6" t="s">
        <v>8</v>
      </c>
    </row>
    <row r="19" spans="1:22" ht="22.5" customHeight="1">
      <c r="A19" s="66"/>
      <c r="B19" s="5" t="s">
        <v>9</v>
      </c>
      <c r="C19" s="5" t="s">
        <v>10</v>
      </c>
      <c r="D19" s="5" t="s">
        <v>11</v>
      </c>
      <c r="E19" s="5" t="s">
        <v>9</v>
      </c>
      <c r="F19" s="5" t="s">
        <v>10</v>
      </c>
      <c r="G19" s="5" t="s">
        <v>11</v>
      </c>
      <c r="H19" s="17"/>
      <c r="I19" s="6" t="s">
        <v>12</v>
      </c>
      <c r="J19" s="6" t="s">
        <v>13</v>
      </c>
      <c r="K19" s="6" t="s">
        <v>14</v>
      </c>
      <c r="L19" s="73" t="s">
        <v>15</v>
      </c>
      <c r="M19" s="74"/>
      <c r="N19" s="73" t="s">
        <v>16</v>
      </c>
      <c r="O19" s="74"/>
      <c r="P19" s="73" t="s">
        <v>17</v>
      </c>
      <c r="Q19" s="74"/>
      <c r="R19" s="61">
        <v>0</v>
      </c>
      <c r="S19" s="63"/>
      <c r="T19" s="5" t="s">
        <v>18</v>
      </c>
      <c r="U19" s="66"/>
      <c r="V19" s="66"/>
    </row>
    <row r="20" spans="1:22" ht="22.5" customHeight="1">
      <c r="A20" s="66"/>
      <c r="B20" s="7"/>
      <c r="C20" s="7"/>
      <c r="D20" s="7"/>
      <c r="E20" s="7"/>
      <c r="F20" s="7"/>
      <c r="G20" s="7"/>
      <c r="H20" s="17"/>
      <c r="I20" s="66"/>
      <c r="J20" s="66"/>
      <c r="K20" s="66"/>
      <c r="L20" s="75" t="s">
        <v>11</v>
      </c>
      <c r="M20" s="75" t="s">
        <v>19</v>
      </c>
      <c r="N20" s="75" t="s">
        <v>11</v>
      </c>
      <c r="O20" s="75" t="s">
        <v>19</v>
      </c>
      <c r="P20" s="75" t="s">
        <v>11</v>
      </c>
      <c r="Q20" s="75" t="s">
        <v>19</v>
      </c>
      <c r="R20" s="75" t="s">
        <v>11</v>
      </c>
      <c r="S20" s="75" t="s">
        <v>19</v>
      </c>
      <c r="T20" s="7"/>
      <c r="U20" s="66"/>
      <c r="V20" s="66"/>
    </row>
    <row r="21" spans="1:22" ht="22.5" customHeight="1">
      <c r="A21" s="67" t="s">
        <v>36</v>
      </c>
      <c r="B21" s="68">
        <v>112</v>
      </c>
      <c r="C21" s="68">
        <v>117</v>
      </c>
      <c r="D21" s="68">
        <v>229</v>
      </c>
      <c r="E21" s="68">
        <v>106</v>
      </c>
      <c r="F21" s="68">
        <v>114</v>
      </c>
      <c r="G21" s="68">
        <v>220</v>
      </c>
      <c r="H21" s="69">
        <f aca="true" t="shared" si="8" ref="H21:H30">ROUND((G21/D21)*100,2)</f>
        <v>96.07</v>
      </c>
      <c r="I21" s="68">
        <v>7</v>
      </c>
      <c r="J21" s="68">
        <v>11</v>
      </c>
      <c r="K21" s="68">
        <v>18</v>
      </c>
      <c r="L21" s="76">
        <f aca="true" t="shared" si="9" ref="L21:L30">SUM(I21:K21)</f>
        <v>36</v>
      </c>
      <c r="M21" s="77">
        <f aca="true" t="shared" si="10" ref="M21:M30">ROUND((L21/G21)*100,2)</f>
        <v>16.36</v>
      </c>
      <c r="N21" s="68">
        <v>154</v>
      </c>
      <c r="O21" s="77">
        <f aca="true" t="shared" si="11" ref="O21:O30">ROUND((N21/G21)*100,2)</f>
        <v>70</v>
      </c>
      <c r="P21" s="78">
        <f aca="true" t="shared" si="12" ref="P21:P30">L21+N21</f>
        <v>190</v>
      </c>
      <c r="Q21" s="77">
        <f aca="true" t="shared" si="13" ref="Q21:Q30">ROUND((P21/G21)*100,2)</f>
        <v>86.36</v>
      </c>
      <c r="R21" s="68">
        <v>30</v>
      </c>
      <c r="S21" s="77">
        <f aca="true" t="shared" si="14" ref="S21:S30">ROUND((R21/G21)*100,2)</f>
        <v>13.64</v>
      </c>
      <c r="T21" s="79">
        <v>4.1191</v>
      </c>
      <c r="U21" s="77">
        <f aca="true" t="shared" si="15" ref="U21:U30">Q21</f>
        <v>86.36</v>
      </c>
      <c r="V21" s="78">
        <v>17</v>
      </c>
    </row>
    <row r="22" spans="1:22" ht="22.5" customHeight="1">
      <c r="A22" s="67" t="s">
        <v>37</v>
      </c>
      <c r="B22" s="68">
        <v>127</v>
      </c>
      <c r="C22" s="68">
        <v>169</v>
      </c>
      <c r="D22" s="68">
        <v>296</v>
      </c>
      <c r="E22" s="68">
        <v>119</v>
      </c>
      <c r="F22" s="68">
        <v>155</v>
      </c>
      <c r="G22" s="68">
        <v>274</v>
      </c>
      <c r="H22" s="69">
        <f t="shared" si="8"/>
        <v>92.57</v>
      </c>
      <c r="I22" s="68">
        <v>19</v>
      </c>
      <c r="J22" s="68">
        <v>17</v>
      </c>
      <c r="K22" s="68">
        <v>19</v>
      </c>
      <c r="L22" s="76">
        <f t="shared" si="9"/>
        <v>55</v>
      </c>
      <c r="M22" s="77">
        <f t="shared" si="10"/>
        <v>20.07</v>
      </c>
      <c r="N22" s="68">
        <v>148</v>
      </c>
      <c r="O22" s="77">
        <f t="shared" si="11"/>
        <v>54.01</v>
      </c>
      <c r="P22" s="78">
        <f t="shared" si="12"/>
        <v>203</v>
      </c>
      <c r="Q22" s="77">
        <f t="shared" si="13"/>
        <v>74.09</v>
      </c>
      <c r="R22" s="68">
        <v>67</v>
      </c>
      <c r="S22" s="77">
        <f t="shared" si="14"/>
        <v>24.45</v>
      </c>
      <c r="T22" s="79">
        <v>4.1203</v>
      </c>
      <c r="U22" s="77">
        <f t="shared" si="15"/>
        <v>74.09</v>
      </c>
      <c r="V22" s="78">
        <v>18</v>
      </c>
    </row>
    <row r="23" spans="1:22" ht="22.5" customHeight="1">
      <c r="A23" s="67" t="s">
        <v>38</v>
      </c>
      <c r="B23" s="68">
        <v>30</v>
      </c>
      <c r="C23" s="68">
        <v>43</v>
      </c>
      <c r="D23" s="68">
        <v>73</v>
      </c>
      <c r="E23" s="68">
        <v>30</v>
      </c>
      <c r="F23" s="68">
        <v>43</v>
      </c>
      <c r="G23" s="68">
        <v>73</v>
      </c>
      <c r="H23" s="69">
        <f t="shared" si="8"/>
        <v>100</v>
      </c>
      <c r="I23" s="68">
        <v>5</v>
      </c>
      <c r="J23" s="68">
        <v>2</v>
      </c>
      <c r="K23" s="68">
        <v>3</v>
      </c>
      <c r="L23" s="76">
        <f t="shared" si="9"/>
        <v>10</v>
      </c>
      <c r="M23" s="77">
        <f t="shared" si="10"/>
        <v>13.7</v>
      </c>
      <c r="N23" s="68">
        <v>43</v>
      </c>
      <c r="O23" s="77">
        <f t="shared" si="11"/>
        <v>58.9</v>
      </c>
      <c r="P23" s="78">
        <f t="shared" si="12"/>
        <v>53</v>
      </c>
      <c r="Q23" s="77">
        <f t="shared" si="13"/>
        <v>72.6</v>
      </c>
      <c r="R23" s="68">
        <v>18</v>
      </c>
      <c r="S23" s="77">
        <f t="shared" si="14"/>
        <v>24.66</v>
      </c>
      <c r="T23" s="79">
        <v>4.1876</v>
      </c>
      <c r="U23" s="77">
        <f t="shared" si="15"/>
        <v>72.6</v>
      </c>
      <c r="V23" s="78">
        <v>19</v>
      </c>
    </row>
    <row r="24" spans="1:22" ht="22.5" customHeight="1">
      <c r="A24" s="67" t="s">
        <v>39</v>
      </c>
      <c r="B24" s="68">
        <v>70</v>
      </c>
      <c r="C24" s="68">
        <v>96</v>
      </c>
      <c r="D24" s="68">
        <v>166</v>
      </c>
      <c r="E24" s="68">
        <v>63</v>
      </c>
      <c r="F24" s="68">
        <v>79</v>
      </c>
      <c r="G24" s="68">
        <v>142</v>
      </c>
      <c r="H24" s="69">
        <f t="shared" si="8"/>
        <v>85.54</v>
      </c>
      <c r="I24" s="68">
        <v>5</v>
      </c>
      <c r="J24" s="68">
        <v>8</v>
      </c>
      <c r="K24" s="68">
        <v>9</v>
      </c>
      <c r="L24" s="76">
        <f t="shared" si="9"/>
        <v>22</v>
      </c>
      <c r="M24" s="77">
        <f t="shared" si="10"/>
        <v>15.49</v>
      </c>
      <c r="N24" s="68">
        <v>82</v>
      </c>
      <c r="O24" s="77">
        <f t="shared" si="11"/>
        <v>57.75</v>
      </c>
      <c r="P24" s="78">
        <f t="shared" si="12"/>
        <v>104</v>
      </c>
      <c r="Q24" s="77">
        <f t="shared" si="13"/>
        <v>73.24</v>
      </c>
      <c r="R24" s="68">
        <v>37</v>
      </c>
      <c r="S24" s="77">
        <f t="shared" si="14"/>
        <v>26.06</v>
      </c>
      <c r="T24" s="79">
        <v>4.197</v>
      </c>
      <c r="U24" s="77">
        <f t="shared" si="15"/>
        <v>73.24</v>
      </c>
      <c r="V24" s="78">
        <v>20</v>
      </c>
    </row>
    <row r="25" spans="1:22" ht="22.5" customHeight="1">
      <c r="A25" s="67" t="s">
        <v>40</v>
      </c>
      <c r="B25" s="68">
        <v>93</v>
      </c>
      <c r="C25" s="68">
        <v>123</v>
      </c>
      <c r="D25" s="68">
        <v>216</v>
      </c>
      <c r="E25" s="68">
        <v>83</v>
      </c>
      <c r="F25" s="68">
        <v>116</v>
      </c>
      <c r="G25" s="68">
        <v>199</v>
      </c>
      <c r="H25" s="69">
        <f t="shared" si="8"/>
        <v>92.13</v>
      </c>
      <c r="I25" s="68">
        <v>5</v>
      </c>
      <c r="J25" s="68">
        <v>11</v>
      </c>
      <c r="K25" s="68">
        <v>15</v>
      </c>
      <c r="L25" s="76">
        <f t="shared" si="9"/>
        <v>31</v>
      </c>
      <c r="M25" s="77">
        <f t="shared" si="10"/>
        <v>15.58</v>
      </c>
      <c r="N25" s="68">
        <v>113</v>
      </c>
      <c r="O25" s="77">
        <f t="shared" si="11"/>
        <v>56.78</v>
      </c>
      <c r="P25" s="78">
        <f t="shared" si="12"/>
        <v>144</v>
      </c>
      <c r="Q25" s="77">
        <f t="shared" si="13"/>
        <v>72.36</v>
      </c>
      <c r="R25" s="68">
        <v>49</v>
      </c>
      <c r="S25" s="77">
        <f t="shared" si="14"/>
        <v>24.62</v>
      </c>
      <c r="T25" s="79">
        <v>4.2215</v>
      </c>
      <c r="U25" s="77">
        <f t="shared" si="15"/>
        <v>72.36</v>
      </c>
      <c r="V25" s="78">
        <v>21</v>
      </c>
    </row>
    <row r="26" spans="1:22" ht="22.5" customHeight="1">
      <c r="A26" s="67" t="s">
        <v>41</v>
      </c>
      <c r="B26" s="68">
        <v>123</v>
      </c>
      <c r="C26" s="68">
        <v>148</v>
      </c>
      <c r="D26" s="68">
        <v>271</v>
      </c>
      <c r="E26" s="68">
        <v>112</v>
      </c>
      <c r="F26" s="68">
        <v>132</v>
      </c>
      <c r="G26" s="68">
        <v>244</v>
      </c>
      <c r="H26" s="69">
        <f t="shared" si="8"/>
        <v>90.04</v>
      </c>
      <c r="I26" s="68">
        <v>16</v>
      </c>
      <c r="J26" s="68">
        <v>8</v>
      </c>
      <c r="K26" s="68">
        <v>17</v>
      </c>
      <c r="L26" s="76">
        <f t="shared" si="9"/>
        <v>41</v>
      </c>
      <c r="M26" s="77">
        <f t="shared" si="10"/>
        <v>16.8</v>
      </c>
      <c r="N26" s="68">
        <v>121</v>
      </c>
      <c r="O26" s="77">
        <f t="shared" si="11"/>
        <v>49.59</v>
      </c>
      <c r="P26" s="78">
        <f t="shared" si="12"/>
        <v>162</v>
      </c>
      <c r="Q26" s="77">
        <f t="shared" si="13"/>
        <v>66.39</v>
      </c>
      <c r="R26" s="68">
        <v>81</v>
      </c>
      <c r="S26" s="77">
        <f t="shared" si="14"/>
        <v>33.2</v>
      </c>
      <c r="T26" s="79">
        <v>4.2224</v>
      </c>
      <c r="U26" s="77">
        <f t="shared" si="15"/>
        <v>66.39</v>
      </c>
      <c r="V26" s="78">
        <v>22</v>
      </c>
    </row>
    <row r="27" spans="1:22" ht="22.5" customHeight="1">
      <c r="A27" s="67" t="s">
        <v>42</v>
      </c>
      <c r="B27" s="68">
        <v>149</v>
      </c>
      <c r="C27" s="68">
        <v>143</v>
      </c>
      <c r="D27" s="68">
        <v>292</v>
      </c>
      <c r="E27" s="68">
        <v>149</v>
      </c>
      <c r="F27" s="68">
        <v>142</v>
      </c>
      <c r="G27" s="68">
        <v>291</v>
      </c>
      <c r="H27" s="69">
        <f t="shared" si="8"/>
        <v>99.66</v>
      </c>
      <c r="I27" s="68">
        <v>13</v>
      </c>
      <c r="J27" s="68">
        <v>15</v>
      </c>
      <c r="K27" s="68">
        <v>22</v>
      </c>
      <c r="L27" s="76">
        <f t="shared" si="9"/>
        <v>50</v>
      </c>
      <c r="M27" s="77">
        <f t="shared" si="10"/>
        <v>17.18</v>
      </c>
      <c r="N27" s="68">
        <v>141</v>
      </c>
      <c r="O27" s="77">
        <f t="shared" si="11"/>
        <v>48.45</v>
      </c>
      <c r="P27" s="78">
        <f t="shared" si="12"/>
        <v>191</v>
      </c>
      <c r="Q27" s="77">
        <f t="shared" si="13"/>
        <v>65.64</v>
      </c>
      <c r="R27" s="68">
        <v>100</v>
      </c>
      <c r="S27" s="77">
        <f t="shared" si="14"/>
        <v>34.36</v>
      </c>
      <c r="T27" s="79">
        <v>4.2241</v>
      </c>
      <c r="U27" s="77">
        <f t="shared" si="15"/>
        <v>65.64</v>
      </c>
      <c r="V27" s="78">
        <v>23</v>
      </c>
    </row>
    <row r="28" spans="1:22" ht="22.5" customHeight="1">
      <c r="A28" s="67" t="s">
        <v>43</v>
      </c>
      <c r="B28" s="68">
        <v>116</v>
      </c>
      <c r="C28" s="68">
        <v>159</v>
      </c>
      <c r="D28" s="68">
        <v>275</v>
      </c>
      <c r="E28" s="68">
        <v>111</v>
      </c>
      <c r="F28" s="68">
        <v>156</v>
      </c>
      <c r="G28" s="68">
        <v>267</v>
      </c>
      <c r="H28" s="69">
        <f t="shared" si="8"/>
        <v>97.09</v>
      </c>
      <c r="I28" s="68">
        <v>13</v>
      </c>
      <c r="J28" s="68">
        <v>11</v>
      </c>
      <c r="K28" s="68">
        <v>20</v>
      </c>
      <c r="L28" s="76">
        <f t="shared" si="9"/>
        <v>44</v>
      </c>
      <c r="M28" s="77">
        <f t="shared" si="10"/>
        <v>16.48</v>
      </c>
      <c r="N28" s="68">
        <v>131</v>
      </c>
      <c r="O28" s="77">
        <f t="shared" si="11"/>
        <v>49.06</v>
      </c>
      <c r="P28" s="78">
        <f t="shared" si="12"/>
        <v>175</v>
      </c>
      <c r="Q28" s="77">
        <f t="shared" si="13"/>
        <v>65.54</v>
      </c>
      <c r="R28" s="68">
        <v>90</v>
      </c>
      <c r="S28" s="77">
        <f t="shared" si="14"/>
        <v>33.71</v>
      </c>
      <c r="T28" s="79">
        <v>4.2354</v>
      </c>
      <c r="U28" s="77">
        <f t="shared" si="15"/>
        <v>65.54</v>
      </c>
      <c r="V28" s="78">
        <v>24</v>
      </c>
    </row>
    <row r="29" spans="1:22" ht="22.5" customHeight="1">
      <c r="A29" s="67" t="s">
        <v>44</v>
      </c>
      <c r="B29" s="68">
        <v>94</v>
      </c>
      <c r="C29" s="68">
        <v>112</v>
      </c>
      <c r="D29" s="68">
        <v>206</v>
      </c>
      <c r="E29" s="68">
        <v>81</v>
      </c>
      <c r="F29" s="68">
        <v>99</v>
      </c>
      <c r="G29" s="68">
        <v>180</v>
      </c>
      <c r="H29" s="69">
        <f t="shared" si="8"/>
        <v>87.38</v>
      </c>
      <c r="I29" s="68">
        <v>11</v>
      </c>
      <c r="J29" s="68">
        <v>5</v>
      </c>
      <c r="K29" s="68">
        <v>16</v>
      </c>
      <c r="L29" s="76">
        <f t="shared" si="9"/>
        <v>32</v>
      </c>
      <c r="M29" s="77">
        <f t="shared" si="10"/>
        <v>17.78</v>
      </c>
      <c r="N29" s="68">
        <v>80</v>
      </c>
      <c r="O29" s="77">
        <f t="shared" si="11"/>
        <v>44.44</v>
      </c>
      <c r="P29" s="78">
        <f t="shared" si="12"/>
        <v>112</v>
      </c>
      <c r="Q29" s="77">
        <f t="shared" si="13"/>
        <v>62.22</v>
      </c>
      <c r="R29" s="68">
        <v>66</v>
      </c>
      <c r="S29" s="77">
        <f t="shared" si="14"/>
        <v>36.67</v>
      </c>
      <c r="T29" s="79">
        <v>4.2387</v>
      </c>
      <c r="U29" s="77">
        <f t="shared" si="15"/>
        <v>62.22</v>
      </c>
      <c r="V29" s="78">
        <v>25</v>
      </c>
    </row>
    <row r="30" spans="1:22" ht="22.5" customHeight="1">
      <c r="A30" s="67" t="s">
        <v>45</v>
      </c>
      <c r="B30" s="68">
        <v>61</v>
      </c>
      <c r="C30" s="68">
        <v>56</v>
      </c>
      <c r="D30" s="68">
        <v>117</v>
      </c>
      <c r="E30" s="68">
        <v>61</v>
      </c>
      <c r="F30" s="68">
        <v>56</v>
      </c>
      <c r="G30" s="68">
        <v>117</v>
      </c>
      <c r="H30" s="69">
        <f t="shared" si="8"/>
        <v>100</v>
      </c>
      <c r="I30" s="68">
        <v>5</v>
      </c>
      <c r="J30" s="68">
        <v>3</v>
      </c>
      <c r="K30" s="68">
        <v>4</v>
      </c>
      <c r="L30" s="76">
        <f t="shared" si="9"/>
        <v>12</v>
      </c>
      <c r="M30" s="77">
        <f t="shared" si="10"/>
        <v>10.26</v>
      </c>
      <c r="N30" s="68">
        <v>72</v>
      </c>
      <c r="O30" s="77">
        <f t="shared" si="11"/>
        <v>61.54</v>
      </c>
      <c r="P30" s="78">
        <f t="shared" si="12"/>
        <v>84</v>
      </c>
      <c r="Q30" s="77">
        <f t="shared" si="13"/>
        <v>71.79</v>
      </c>
      <c r="R30" s="68">
        <v>33</v>
      </c>
      <c r="S30" s="77">
        <f t="shared" si="14"/>
        <v>28.21</v>
      </c>
      <c r="T30" s="79">
        <v>4.2795</v>
      </c>
      <c r="U30" s="77">
        <f t="shared" si="15"/>
        <v>71.79</v>
      </c>
      <c r="V30" s="78">
        <v>26</v>
      </c>
    </row>
  </sheetData>
  <sheetProtection/>
  <mergeCells count="44">
    <mergeCell ref="A1:V1"/>
    <mergeCell ref="B2:D2"/>
    <mergeCell ref="E2:G2"/>
    <mergeCell ref="I2:T2"/>
    <mergeCell ref="L3:M3"/>
    <mergeCell ref="N3:O3"/>
    <mergeCell ref="P3:Q3"/>
    <mergeCell ref="R3:S3"/>
    <mergeCell ref="A17:V17"/>
    <mergeCell ref="B18:D18"/>
    <mergeCell ref="E18:G18"/>
    <mergeCell ref="I18:T18"/>
    <mergeCell ref="L19:M19"/>
    <mergeCell ref="N19:O19"/>
    <mergeCell ref="P19:Q19"/>
    <mergeCell ref="R19:S19"/>
    <mergeCell ref="A2:A4"/>
    <mergeCell ref="A18:A20"/>
    <mergeCell ref="B3:B4"/>
    <mergeCell ref="B19:B20"/>
    <mergeCell ref="C3:C4"/>
    <mergeCell ref="C19:C20"/>
    <mergeCell ref="D3:D4"/>
    <mergeCell ref="D19:D20"/>
    <mergeCell ref="E3:E4"/>
    <mergeCell ref="E19:E20"/>
    <mergeCell ref="F3:F4"/>
    <mergeCell ref="F19:F20"/>
    <mergeCell ref="G3:G4"/>
    <mergeCell ref="G19:G20"/>
    <mergeCell ref="H2:H4"/>
    <mergeCell ref="H18:H20"/>
    <mergeCell ref="I3:I4"/>
    <mergeCell ref="I19:I20"/>
    <mergeCell ref="J3:J4"/>
    <mergeCell ref="J19:J20"/>
    <mergeCell ref="K3:K4"/>
    <mergeCell ref="K19:K20"/>
    <mergeCell ref="T3:T4"/>
    <mergeCell ref="T19:T20"/>
    <mergeCell ref="U2:U4"/>
    <mergeCell ref="U18:U20"/>
    <mergeCell ref="V2:V4"/>
    <mergeCell ref="V18:V20"/>
  </mergeCells>
  <dataValidations count="1">
    <dataValidation allowBlank="1" showInputMessage="1" showErrorMessage="1" errorTitle="NECTA ACSEE REGISTRATION " error="CANDIDATE NUMBER MUST BE GREATER THAN 500 AND IS A WHOLE NUMBER" sqref="A5:D5 B25:B28 B29:B30 C25:C28 C29:C30 D25:D28 D29:D30 B9:D14 B6:D8 B21:D24"/>
  </dataValidations>
  <printOptions/>
  <pageMargins left="0.7086614173228347" right="0.35833333333333334" top="0.5583333333333333" bottom="0.44166666666666665" header="0.31496062992125984" footer="0.31496062992125984"/>
  <pageSetup horizontalDpi="600" verticalDpi="600" orientation="landscape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21">
      <selection activeCell="I23" sqref="I23"/>
    </sheetView>
  </sheetViews>
  <sheetFormatPr defaultColWidth="9.140625" defaultRowHeight="15"/>
  <cols>
    <col min="1" max="1" width="4.28125" style="1" customWidth="1"/>
    <col min="2" max="2" width="16.421875" style="1" customWidth="1"/>
    <col min="3" max="3" width="38.00390625" style="1" customWidth="1"/>
    <col min="4" max="4" width="5.421875" style="1" customWidth="1"/>
    <col min="5" max="14" width="7.28125" style="49" customWidth="1"/>
    <col min="15" max="16" width="5.57421875" style="1" customWidth="1"/>
    <col min="17" max="17" width="9.28125" style="1" customWidth="1"/>
    <col min="18" max="18" width="5.7109375" style="1" customWidth="1"/>
    <col min="19" max="16384" width="9.140625" style="1" customWidth="1"/>
  </cols>
  <sheetData>
    <row r="1" spans="1:18" ht="24.75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4.75" customHeight="1">
      <c r="A2" s="3" t="s">
        <v>1</v>
      </c>
      <c r="B2" s="4" t="s">
        <v>62</v>
      </c>
      <c r="C2" s="5" t="s">
        <v>63</v>
      </c>
      <c r="D2" s="50" t="s">
        <v>64</v>
      </c>
      <c r="E2" s="51" t="s">
        <v>65</v>
      </c>
      <c r="F2" s="51"/>
      <c r="G2" s="51"/>
      <c r="H2" s="51"/>
      <c r="I2" s="51"/>
      <c r="J2" s="51"/>
      <c r="K2" s="51"/>
      <c r="L2" s="51"/>
      <c r="M2" s="51"/>
      <c r="N2" s="51"/>
      <c r="O2" s="3" t="s">
        <v>66</v>
      </c>
      <c r="P2" s="3" t="s">
        <v>67</v>
      </c>
      <c r="Q2" s="4" t="s">
        <v>18</v>
      </c>
      <c r="R2" s="16" t="s">
        <v>68</v>
      </c>
    </row>
    <row r="3" spans="1:18" ht="24.75" customHeight="1">
      <c r="A3" s="5"/>
      <c r="B3" s="6"/>
      <c r="C3" s="7"/>
      <c r="D3" s="50"/>
      <c r="E3" s="52" t="s">
        <v>69</v>
      </c>
      <c r="F3" s="8" t="s">
        <v>70</v>
      </c>
      <c r="G3" s="8" t="s">
        <v>71</v>
      </c>
      <c r="H3" s="8" t="s">
        <v>72</v>
      </c>
      <c r="I3" s="8" t="s">
        <v>73</v>
      </c>
      <c r="J3" s="8" t="s">
        <v>74</v>
      </c>
      <c r="K3" s="8" t="s">
        <v>75</v>
      </c>
      <c r="L3" s="8" t="s">
        <v>76</v>
      </c>
      <c r="M3" s="8" t="s">
        <v>77</v>
      </c>
      <c r="N3" s="8" t="s">
        <v>78</v>
      </c>
      <c r="O3" s="5"/>
      <c r="P3" s="5"/>
      <c r="Q3" s="6"/>
      <c r="R3" s="17"/>
    </row>
    <row r="4" spans="1:18" ht="24.75" customHeight="1">
      <c r="A4" s="22">
        <v>1</v>
      </c>
      <c r="B4" s="43" t="s">
        <v>79</v>
      </c>
      <c r="C4" s="44" t="s">
        <v>80</v>
      </c>
      <c r="D4" s="53" t="s">
        <v>54</v>
      </c>
      <c r="E4" s="46">
        <v>90</v>
      </c>
      <c r="F4" s="46">
        <v>97</v>
      </c>
      <c r="G4" s="46">
        <v>93</v>
      </c>
      <c r="H4" s="46">
        <v>75</v>
      </c>
      <c r="I4" s="46">
        <v>85</v>
      </c>
      <c r="J4" s="46">
        <v>96</v>
      </c>
      <c r="K4" s="46">
        <v>97</v>
      </c>
      <c r="L4" s="46">
        <v>95</v>
      </c>
      <c r="M4" s="46">
        <v>95</v>
      </c>
      <c r="N4" s="45" t="s">
        <v>46</v>
      </c>
      <c r="O4" s="45">
        <v>7</v>
      </c>
      <c r="P4" s="45" t="s">
        <v>12</v>
      </c>
      <c r="Q4" s="59">
        <f>O4/7</f>
        <v>1</v>
      </c>
      <c r="R4" s="22">
        <v>1</v>
      </c>
    </row>
    <row r="5" spans="1:18" ht="24.75" customHeight="1">
      <c r="A5" s="22">
        <v>2</v>
      </c>
      <c r="B5" s="43" t="s">
        <v>81</v>
      </c>
      <c r="C5" s="44" t="s">
        <v>82</v>
      </c>
      <c r="D5" s="53" t="s">
        <v>54</v>
      </c>
      <c r="E5" s="46">
        <v>100</v>
      </c>
      <c r="F5" s="46">
        <v>95</v>
      </c>
      <c r="G5" s="46">
        <v>83</v>
      </c>
      <c r="H5" s="46">
        <v>96</v>
      </c>
      <c r="I5" s="46">
        <v>90</v>
      </c>
      <c r="J5" s="46">
        <v>93</v>
      </c>
      <c r="K5" s="46">
        <v>94</v>
      </c>
      <c r="L5" s="46">
        <v>88</v>
      </c>
      <c r="M5" s="46">
        <v>80</v>
      </c>
      <c r="N5" s="45" t="s">
        <v>46</v>
      </c>
      <c r="O5" s="45">
        <v>7</v>
      </c>
      <c r="P5" s="45" t="s">
        <v>12</v>
      </c>
      <c r="Q5" s="59">
        <f aca="true" t="shared" si="0" ref="Q5:Q13">O5/7</f>
        <v>1</v>
      </c>
      <c r="R5" s="22">
        <v>2</v>
      </c>
    </row>
    <row r="6" spans="1:18" ht="24.75" customHeight="1">
      <c r="A6" s="22">
        <v>3</v>
      </c>
      <c r="B6" s="43" t="s">
        <v>83</v>
      </c>
      <c r="C6" s="44" t="s">
        <v>84</v>
      </c>
      <c r="D6" s="53" t="s">
        <v>54</v>
      </c>
      <c r="E6" s="46">
        <v>97</v>
      </c>
      <c r="F6" s="46">
        <v>86</v>
      </c>
      <c r="G6" s="46">
        <v>89</v>
      </c>
      <c r="H6" s="46">
        <v>92</v>
      </c>
      <c r="I6" s="46">
        <v>90</v>
      </c>
      <c r="J6" s="46">
        <v>94</v>
      </c>
      <c r="K6" s="46">
        <v>98</v>
      </c>
      <c r="L6" s="46">
        <v>78</v>
      </c>
      <c r="M6" s="46">
        <v>89</v>
      </c>
      <c r="N6" s="45" t="s">
        <v>46</v>
      </c>
      <c r="O6" s="45">
        <v>7</v>
      </c>
      <c r="P6" s="45" t="s">
        <v>12</v>
      </c>
      <c r="Q6" s="59">
        <f t="shared" si="0"/>
        <v>1</v>
      </c>
      <c r="R6" s="22">
        <v>3</v>
      </c>
    </row>
    <row r="7" spans="1:18" ht="24.75" customHeight="1">
      <c r="A7" s="22">
        <v>4</v>
      </c>
      <c r="B7" s="43" t="s">
        <v>85</v>
      </c>
      <c r="C7" s="44" t="s">
        <v>86</v>
      </c>
      <c r="D7" s="53" t="s">
        <v>54</v>
      </c>
      <c r="E7" s="46">
        <v>99</v>
      </c>
      <c r="F7" s="46">
        <v>90</v>
      </c>
      <c r="G7" s="46">
        <v>86</v>
      </c>
      <c r="H7" s="46">
        <v>85</v>
      </c>
      <c r="I7" s="46">
        <v>97</v>
      </c>
      <c r="J7" s="46">
        <v>93</v>
      </c>
      <c r="K7" s="46">
        <v>96</v>
      </c>
      <c r="L7" s="46">
        <v>80</v>
      </c>
      <c r="M7" s="46">
        <v>84</v>
      </c>
      <c r="N7" s="46">
        <v>84</v>
      </c>
      <c r="O7" s="45">
        <v>7</v>
      </c>
      <c r="P7" s="45" t="s">
        <v>12</v>
      </c>
      <c r="Q7" s="59">
        <f t="shared" si="0"/>
        <v>1</v>
      </c>
      <c r="R7" s="22">
        <v>4</v>
      </c>
    </row>
    <row r="8" spans="1:18" ht="24.75" customHeight="1">
      <c r="A8" s="22">
        <v>5</v>
      </c>
      <c r="B8" s="43" t="s">
        <v>83</v>
      </c>
      <c r="C8" s="44" t="s">
        <v>87</v>
      </c>
      <c r="D8" s="53" t="s">
        <v>54</v>
      </c>
      <c r="E8" s="46">
        <v>95</v>
      </c>
      <c r="F8" s="46">
        <v>94</v>
      </c>
      <c r="G8" s="46">
        <v>89</v>
      </c>
      <c r="H8" s="46">
        <v>87</v>
      </c>
      <c r="I8" s="46">
        <v>91</v>
      </c>
      <c r="J8" s="46">
        <v>97</v>
      </c>
      <c r="K8" s="46">
        <v>95</v>
      </c>
      <c r="L8" s="46">
        <v>52</v>
      </c>
      <c r="M8" s="46">
        <v>88</v>
      </c>
      <c r="N8" s="45" t="s">
        <v>46</v>
      </c>
      <c r="O8" s="45">
        <v>7</v>
      </c>
      <c r="P8" s="45" t="s">
        <v>12</v>
      </c>
      <c r="Q8" s="59">
        <f t="shared" si="0"/>
        <v>1</v>
      </c>
      <c r="R8" s="22">
        <v>5</v>
      </c>
    </row>
    <row r="9" spans="1:18" ht="24.75" customHeight="1">
      <c r="A9" s="22">
        <v>6</v>
      </c>
      <c r="B9" s="43" t="s">
        <v>79</v>
      </c>
      <c r="C9" s="44" t="s">
        <v>88</v>
      </c>
      <c r="D9" s="53" t="s">
        <v>54</v>
      </c>
      <c r="E9" s="46">
        <v>88</v>
      </c>
      <c r="F9" s="46">
        <v>97</v>
      </c>
      <c r="G9" s="46">
        <v>80</v>
      </c>
      <c r="H9" s="46">
        <v>82</v>
      </c>
      <c r="I9" s="46">
        <v>78</v>
      </c>
      <c r="J9" s="46">
        <v>89</v>
      </c>
      <c r="K9" s="46">
        <v>104</v>
      </c>
      <c r="L9" s="46">
        <v>86</v>
      </c>
      <c r="M9" s="46">
        <v>80</v>
      </c>
      <c r="N9" s="45" t="s">
        <v>46</v>
      </c>
      <c r="O9" s="45">
        <v>7</v>
      </c>
      <c r="P9" s="45" t="s">
        <v>12</v>
      </c>
      <c r="Q9" s="59">
        <f t="shared" si="0"/>
        <v>1</v>
      </c>
      <c r="R9" s="22">
        <v>6</v>
      </c>
    </row>
    <row r="10" spans="1:18" ht="24.75" customHeight="1">
      <c r="A10" s="22">
        <v>7</v>
      </c>
      <c r="B10" s="43" t="s">
        <v>89</v>
      </c>
      <c r="C10" s="44" t="s">
        <v>90</v>
      </c>
      <c r="D10" s="53" t="s">
        <v>54</v>
      </c>
      <c r="E10" s="46">
        <v>98</v>
      </c>
      <c r="F10" s="46">
        <v>91</v>
      </c>
      <c r="G10" s="46">
        <v>73</v>
      </c>
      <c r="H10" s="46">
        <v>78</v>
      </c>
      <c r="I10" s="46">
        <v>93</v>
      </c>
      <c r="J10" s="46">
        <v>85</v>
      </c>
      <c r="K10" s="46">
        <v>94</v>
      </c>
      <c r="L10" s="46">
        <v>78</v>
      </c>
      <c r="M10" s="46">
        <v>94</v>
      </c>
      <c r="N10" s="45" t="s">
        <v>46</v>
      </c>
      <c r="O10" s="45">
        <v>7</v>
      </c>
      <c r="P10" s="45" t="s">
        <v>12</v>
      </c>
      <c r="Q10" s="59">
        <f t="shared" si="0"/>
        <v>1</v>
      </c>
      <c r="R10" s="22">
        <v>7</v>
      </c>
    </row>
    <row r="11" spans="1:18" ht="24.75" customHeight="1">
      <c r="A11" s="22">
        <v>8</v>
      </c>
      <c r="B11" s="43" t="s">
        <v>83</v>
      </c>
      <c r="C11" s="44" t="s">
        <v>91</v>
      </c>
      <c r="D11" s="53" t="s">
        <v>54</v>
      </c>
      <c r="E11" s="46">
        <v>92</v>
      </c>
      <c r="F11" s="46">
        <v>85</v>
      </c>
      <c r="G11" s="46">
        <v>88</v>
      </c>
      <c r="H11" s="46">
        <v>92</v>
      </c>
      <c r="I11" s="46">
        <v>67</v>
      </c>
      <c r="J11" s="46">
        <v>92</v>
      </c>
      <c r="K11" s="46">
        <v>98</v>
      </c>
      <c r="L11" s="46">
        <v>70</v>
      </c>
      <c r="M11" s="46">
        <v>85</v>
      </c>
      <c r="N11" s="45" t="s">
        <v>46</v>
      </c>
      <c r="O11" s="45">
        <v>7</v>
      </c>
      <c r="P11" s="45" t="s">
        <v>12</v>
      </c>
      <c r="Q11" s="59">
        <f t="shared" si="0"/>
        <v>1</v>
      </c>
      <c r="R11" s="22">
        <v>8</v>
      </c>
    </row>
    <row r="12" spans="1:18" ht="24.75" customHeight="1">
      <c r="A12" s="22">
        <v>9</v>
      </c>
      <c r="B12" s="44" t="s">
        <v>23</v>
      </c>
      <c r="C12" s="44" t="s">
        <v>92</v>
      </c>
      <c r="D12" s="53" t="s">
        <v>54</v>
      </c>
      <c r="E12" s="54">
        <v>95</v>
      </c>
      <c r="F12" s="54">
        <v>91</v>
      </c>
      <c r="G12" s="54">
        <v>82</v>
      </c>
      <c r="H12" s="54">
        <v>98</v>
      </c>
      <c r="I12" s="54">
        <v>89</v>
      </c>
      <c r="J12" s="54">
        <v>75</v>
      </c>
      <c r="K12" s="54">
        <v>80</v>
      </c>
      <c r="L12" s="54">
        <v>92</v>
      </c>
      <c r="M12" s="54">
        <v>80</v>
      </c>
      <c r="N12" s="54" t="s">
        <v>46</v>
      </c>
      <c r="O12" s="54">
        <v>7</v>
      </c>
      <c r="P12" s="54" t="s">
        <v>12</v>
      </c>
      <c r="Q12" s="59">
        <f t="shared" si="0"/>
        <v>1</v>
      </c>
      <c r="R12" s="22">
        <v>9</v>
      </c>
    </row>
    <row r="13" spans="1:18" ht="24.75" customHeight="1">
      <c r="A13" s="22">
        <v>10</v>
      </c>
      <c r="B13" s="55" t="s">
        <v>83</v>
      </c>
      <c r="C13" s="44" t="s">
        <v>93</v>
      </c>
      <c r="D13" s="53" t="s">
        <v>54</v>
      </c>
      <c r="E13" s="54">
        <v>81</v>
      </c>
      <c r="F13" s="54">
        <v>95</v>
      </c>
      <c r="G13" s="54">
        <v>89</v>
      </c>
      <c r="H13" s="54">
        <v>68</v>
      </c>
      <c r="I13" s="54">
        <v>89</v>
      </c>
      <c r="J13" s="54">
        <v>85</v>
      </c>
      <c r="K13" s="54">
        <v>92</v>
      </c>
      <c r="L13" s="54">
        <v>90</v>
      </c>
      <c r="M13" s="54">
        <v>76</v>
      </c>
      <c r="N13" s="54" t="s">
        <v>46</v>
      </c>
      <c r="O13" s="54">
        <v>7</v>
      </c>
      <c r="P13" s="54" t="s">
        <v>12</v>
      </c>
      <c r="Q13" s="59">
        <f t="shared" si="0"/>
        <v>1</v>
      </c>
      <c r="R13" s="22">
        <v>10</v>
      </c>
    </row>
    <row r="14" spans="2:17" ht="19.5" customHeight="1">
      <c r="B14" s="29"/>
      <c r="C14" s="29"/>
      <c r="D14" s="29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9"/>
      <c r="P14" s="29"/>
      <c r="Q14" s="29"/>
    </row>
    <row r="15" spans="2:17" ht="19.5" customHeight="1">
      <c r="B15" s="29"/>
      <c r="C15" s="29"/>
      <c r="D15" s="2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9"/>
      <c r="P15" s="29"/>
      <c r="Q15" s="29"/>
    </row>
    <row r="16" spans="1:18" ht="24.75" customHeight="1">
      <c r="A16" s="2" t="s">
        <v>94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4.75" customHeight="1">
      <c r="A17" s="3" t="s">
        <v>1</v>
      </c>
      <c r="B17" s="4" t="s">
        <v>62</v>
      </c>
      <c r="C17" s="3" t="s">
        <v>63</v>
      </c>
      <c r="D17" s="57" t="s">
        <v>64</v>
      </c>
      <c r="E17" s="51" t="s">
        <v>65</v>
      </c>
      <c r="F17" s="51"/>
      <c r="G17" s="51"/>
      <c r="H17" s="51"/>
      <c r="I17" s="51"/>
      <c r="J17" s="51"/>
      <c r="K17" s="51"/>
      <c r="L17" s="51"/>
      <c r="M17" s="51"/>
      <c r="N17" s="51"/>
      <c r="O17" s="3" t="s">
        <v>66</v>
      </c>
      <c r="P17" s="3" t="s">
        <v>67</v>
      </c>
      <c r="Q17" s="4" t="s">
        <v>18</v>
      </c>
      <c r="R17" s="16" t="s">
        <v>68</v>
      </c>
    </row>
    <row r="18" spans="1:18" ht="24.75" customHeight="1">
      <c r="A18" s="5"/>
      <c r="B18" s="6"/>
      <c r="C18" s="5"/>
      <c r="D18" s="58"/>
      <c r="E18" s="52" t="s">
        <v>69</v>
      </c>
      <c r="F18" s="8" t="s">
        <v>70</v>
      </c>
      <c r="G18" s="8" t="s">
        <v>71</v>
      </c>
      <c r="H18" s="8" t="s">
        <v>72</v>
      </c>
      <c r="I18" s="8" t="s">
        <v>73</v>
      </c>
      <c r="J18" s="8" t="s">
        <v>74</v>
      </c>
      <c r="K18" s="8" t="s">
        <v>75</v>
      </c>
      <c r="L18" s="8" t="s">
        <v>76</v>
      </c>
      <c r="M18" s="8" t="s">
        <v>77</v>
      </c>
      <c r="N18" s="8" t="s">
        <v>78</v>
      </c>
      <c r="O18" s="5"/>
      <c r="P18" s="5"/>
      <c r="Q18" s="6"/>
      <c r="R18" s="17"/>
    </row>
    <row r="19" spans="1:18" ht="24.75" customHeight="1">
      <c r="A19" s="22">
        <v>1</v>
      </c>
      <c r="B19" s="44" t="s">
        <v>95</v>
      </c>
      <c r="C19" s="44" t="s">
        <v>96</v>
      </c>
      <c r="D19" s="54" t="s">
        <v>53</v>
      </c>
      <c r="E19" s="54">
        <v>96</v>
      </c>
      <c r="F19" s="54">
        <v>97</v>
      </c>
      <c r="G19" s="54">
        <v>98</v>
      </c>
      <c r="H19" s="54">
        <v>81</v>
      </c>
      <c r="I19" s="54">
        <v>96</v>
      </c>
      <c r="J19" s="54">
        <v>88</v>
      </c>
      <c r="K19" s="54">
        <v>94</v>
      </c>
      <c r="L19" s="54">
        <v>84</v>
      </c>
      <c r="M19" s="54">
        <v>87</v>
      </c>
      <c r="N19" s="54">
        <v>90</v>
      </c>
      <c r="O19" s="54">
        <v>7</v>
      </c>
      <c r="P19" s="54" t="s">
        <v>12</v>
      </c>
      <c r="Q19" s="54">
        <f aca="true" t="shared" si="1" ref="Q19:Q28">ROUND(O19/7,4)</f>
        <v>1</v>
      </c>
      <c r="R19" s="54">
        <v>1</v>
      </c>
    </row>
    <row r="20" spans="1:18" ht="24.75" customHeight="1">
      <c r="A20" s="22">
        <v>2</v>
      </c>
      <c r="B20" s="44" t="s">
        <v>95</v>
      </c>
      <c r="C20" s="44" t="s">
        <v>97</v>
      </c>
      <c r="D20" s="54" t="s">
        <v>53</v>
      </c>
      <c r="E20" s="54">
        <v>89</v>
      </c>
      <c r="F20" s="54">
        <v>78</v>
      </c>
      <c r="G20" s="54">
        <v>89</v>
      </c>
      <c r="H20" s="54">
        <v>85</v>
      </c>
      <c r="I20" s="54">
        <v>93</v>
      </c>
      <c r="J20" s="54">
        <v>90</v>
      </c>
      <c r="K20" s="54">
        <v>92</v>
      </c>
      <c r="L20" s="54">
        <v>75</v>
      </c>
      <c r="M20" s="54">
        <v>87</v>
      </c>
      <c r="N20" s="54">
        <v>83</v>
      </c>
      <c r="O20" s="54">
        <v>7</v>
      </c>
      <c r="P20" s="54" t="s">
        <v>12</v>
      </c>
      <c r="Q20" s="54">
        <f t="shared" si="1"/>
        <v>1</v>
      </c>
      <c r="R20" s="54">
        <v>2</v>
      </c>
    </row>
    <row r="21" spans="1:18" ht="24.75" customHeight="1">
      <c r="A21" s="22">
        <v>3</v>
      </c>
      <c r="B21" s="44" t="s">
        <v>95</v>
      </c>
      <c r="C21" s="44" t="s">
        <v>98</v>
      </c>
      <c r="D21" s="54" t="s">
        <v>53</v>
      </c>
      <c r="E21" s="54">
        <v>87</v>
      </c>
      <c r="F21" s="54">
        <v>92</v>
      </c>
      <c r="G21" s="54">
        <v>82</v>
      </c>
      <c r="H21" s="54">
        <v>81</v>
      </c>
      <c r="I21" s="54">
        <v>80</v>
      </c>
      <c r="J21" s="54">
        <v>80</v>
      </c>
      <c r="K21" s="54">
        <v>87</v>
      </c>
      <c r="L21" s="54">
        <v>56</v>
      </c>
      <c r="M21" s="54">
        <v>63</v>
      </c>
      <c r="N21" s="54">
        <v>63</v>
      </c>
      <c r="O21" s="54">
        <v>7</v>
      </c>
      <c r="P21" s="54" t="s">
        <v>12</v>
      </c>
      <c r="Q21" s="54">
        <f t="shared" si="1"/>
        <v>1</v>
      </c>
      <c r="R21" s="54">
        <v>3</v>
      </c>
    </row>
    <row r="22" spans="1:18" ht="24.75" customHeight="1">
      <c r="A22" s="22">
        <v>4</v>
      </c>
      <c r="B22" s="44" t="s">
        <v>45</v>
      </c>
      <c r="C22" s="44" t="s">
        <v>99</v>
      </c>
      <c r="D22" s="54" t="s">
        <v>53</v>
      </c>
      <c r="E22" s="54">
        <v>85</v>
      </c>
      <c r="F22" s="54">
        <v>91</v>
      </c>
      <c r="G22" s="54">
        <v>85</v>
      </c>
      <c r="H22" s="54">
        <v>87</v>
      </c>
      <c r="I22" s="54">
        <v>94</v>
      </c>
      <c r="J22" s="54">
        <v>96</v>
      </c>
      <c r="K22" s="54">
        <v>66</v>
      </c>
      <c r="L22" s="54">
        <v>63</v>
      </c>
      <c r="M22" s="54">
        <v>62</v>
      </c>
      <c r="N22" s="54" t="s">
        <v>46</v>
      </c>
      <c r="O22" s="54">
        <v>8</v>
      </c>
      <c r="P22" s="54" t="s">
        <v>12</v>
      </c>
      <c r="Q22" s="54">
        <f t="shared" si="1"/>
        <v>1.1429</v>
      </c>
      <c r="R22" s="54">
        <v>4</v>
      </c>
    </row>
    <row r="23" spans="1:18" ht="24.75" customHeight="1">
      <c r="A23" s="22">
        <v>5</v>
      </c>
      <c r="B23" s="44" t="s">
        <v>39</v>
      </c>
      <c r="C23" s="44" t="s">
        <v>100</v>
      </c>
      <c r="D23" s="54" t="s">
        <v>53</v>
      </c>
      <c r="E23" s="54">
        <v>99</v>
      </c>
      <c r="F23" s="54">
        <v>75</v>
      </c>
      <c r="G23" s="54">
        <v>63</v>
      </c>
      <c r="H23" s="54">
        <v>78</v>
      </c>
      <c r="I23" s="54">
        <v>82</v>
      </c>
      <c r="J23" s="54">
        <v>75</v>
      </c>
      <c r="K23" s="54">
        <v>89</v>
      </c>
      <c r="L23" s="54">
        <v>65</v>
      </c>
      <c r="M23" s="54">
        <v>46</v>
      </c>
      <c r="N23" s="54" t="s">
        <v>46</v>
      </c>
      <c r="O23" s="54">
        <v>8</v>
      </c>
      <c r="P23" s="54" t="s">
        <v>12</v>
      </c>
      <c r="Q23" s="54">
        <f t="shared" si="1"/>
        <v>1.1429</v>
      </c>
      <c r="R23" s="54">
        <v>5</v>
      </c>
    </row>
    <row r="24" spans="1:18" ht="24.75" customHeight="1">
      <c r="A24" s="22">
        <v>6</v>
      </c>
      <c r="B24" s="44" t="s">
        <v>95</v>
      </c>
      <c r="C24" s="44" t="s">
        <v>101</v>
      </c>
      <c r="D24" s="54" t="s">
        <v>53</v>
      </c>
      <c r="E24" s="54">
        <v>75</v>
      </c>
      <c r="F24" s="54">
        <v>88</v>
      </c>
      <c r="G24" s="54">
        <v>68</v>
      </c>
      <c r="H24" s="54">
        <v>83</v>
      </c>
      <c r="I24" s="54">
        <v>80</v>
      </c>
      <c r="J24" s="54">
        <v>76</v>
      </c>
      <c r="K24" s="54">
        <v>91</v>
      </c>
      <c r="L24" s="54">
        <v>65</v>
      </c>
      <c r="M24" s="54">
        <v>65</v>
      </c>
      <c r="N24" s="54">
        <v>53</v>
      </c>
      <c r="O24" s="54">
        <v>8</v>
      </c>
      <c r="P24" s="54" t="s">
        <v>12</v>
      </c>
      <c r="Q24" s="54">
        <f t="shared" si="1"/>
        <v>1.1429</v>
      </c>
      <c r="R24" s="54">
        <v>6</v>
      </c>
    </row>
    <row r="25" spans="1:18" ht="24.75" customHeight="1">
      <c r="A25" s="22">
        <v>7</v>
      </c>
      <c r="B25" s="44" t="s">
        <v>29</v>
      </c>
      <c r="C25" s="44" t="s">
        <v>102</v>
      </c>
      <c r="D25" s="54" t="s">
        <v>53</v>
      </c>
      <c r="E25" s="54">
        <v>91</v>
      </c>
      <c r="F25" s="54">
        <v>90</v>
      </c>
      <c r="G25" s="54">
        <v>76</v>
      </c>
      <c r="H25" s="54">
        <v>95</v>
      </c>
      <c r="I25" s="54">
        <v>91</v>
      </c>
      <c r="J25" s="54">
        <v>65</v>
      </c>
      <c r="K25" s="54">
        <v>68</v>
      </c>
      <c r="L25" s="54">
        <v>49</v>
      </c>
      <c r="M25" s="54">
        <v>39</v>
      </c>
      <c r="N25" s="54" t="s">
        <v>46</v>
      </c>
      <c r="O25" s="54">
        <v>9</v>
      </c>
      <c r="P25" s="54" t="s">
        <v>12</v>
      </c>
      <c r="Q25" s="54">
        <f t="shared" si="1"/>
        <v>1.2857</v>
      </c>
      <c r="R25" s="54">
        <v>7</v>
      </c>
    </row>
    <row r="26" spans="1:18" ht="24.75" customHeight="1">
      <c r="A26" s="22">
        <v>8</v>
      </c>
      <c r="B26" s="44" t="s">
        <v>35</v>
      </c>
      <c r="C26" s="44" t="s">
        <v>103</v>
      </c>
      <c r="D26" s="54" t="s">
        <v>53</v>
      </c>
      <c r="E26" s="54">
        <v>95</v>
      </c>
      <c r="F26" s="54">
        <v>75</v>
      </c>
      <c r="G26" s="54">
        <v>68</v>
      </c>
      <c r="H26" s="54">
        <v>88</v>
      </c>
      <c r="I26" s="54">
        <v>57</v>
      </c>
      <c r="J26" s="54">
        <v>81</v>
      </c>
      <c r="K26" s="54">
        <v>74</v>
      </c>
      <c r="L26" s="54">
        <v>79</v>
      </c>
      <c r="M26" s="54">
        <v>31</v>
      </c>
      <c r="N26" s="54" t="s">
        <v>46</v>
      </c>
      <c r="O26" s="54">
        <v>9</v>
      </c>
      <c r="P26" s="54" t="s">
        <v>12</v>
      </c>
      <c r="Q26" s="54">
        <f t="shared" si="1"/>
        <v>1.2857</v>
      </c>
      <c r="R26" s="54">
        <v>8</v>
      </c>
    </row>
    <row r="27" spans="1:18" ht="24.75" customHeight="1">
      <c r="A27" s="22">
        <v>9</v>
      </c>
      <c r="B27" s="44" t="s">
        <v>37</v>
      </c>
      <c r="C27" s="44" t="s">
        <v>104</v>
      </c>
      <c r="D27" s="54" t="s">
        <v>53</v>
      </c>
      <c r="E27" s="54">
        <v>88</v>
      </c>
      <c r="F27" s="54">
        <v>86</v>
      </c>
      <c r="G27" s="54">
        <v>53</v>
      </c>
      <c r="H27" s="54">
        <v>78</v>
      </c>
      <c r="I27" s="54">
        <v>96</v>
      </c>
      <c r="J27" s="54" t="s">
        <v>46</v>
      </c>
      <c r="K27" s="54">
        <v>78</v>
      </c>
      <c r="L27" s="54">
        <v>69</v>
      </c>
      <c r="M27" s="54">
        <v>49</v>
      </c>
      <c r="N27" s="54" t="s">
        <v>46</v>
      </c>
      <c r="O27" s="54">
        <v>10</v>
      </c>
      <c r="P27" s="54" t="s">
        <v>12</v>
      </c>
      <c r="Q27" s="54">
        <f t="shared" si="1"/>
        <v>1.4286</v>
      </c>
      <c r="R27" s="54">
        <v>9</v>
      </c>
    </row>
    <row r="28" spans="1:18" ht="24.75" customHeight="1">
      <c r="A28" s="22">
        <v>10</v>
      </c>
      <c r="B28" s="44" t="s">
        <v>21</v>
      </c>
      <c r="C28" s="44" t="s">
        <v>105</v>
      </c>
      <c r="D28" s="54" t="s">
        <v>53</v>
      </c>
      <c r="E28" s="54">
        <v>80</v>
      </c>
      <c r="F28" s="54">
        <v>60</v>
      </c>
      <c r="G28" s="54">
        <v>75</v>
      </c>
      <c r="H28" s="54">
        <v>91</v>
      </c>
      <c r="I28" s="54">
        <v>96</v>
      </c>
      <c r="J28" s="54">
        <v>67</v>
      </c>
      <c r="K28" s="54">
        <v>78</v>
      </c>
      <c r="L28" s="54">
        <v>61</v>
      </c>
      <c r="M28" s="54">
        <v>49</v>
      </c>
      <c r="N28" s="54" t="s">
        <v>46</v>
      </c>
      <c r="O28" s="54">
        <v>10</v>
      </c>
      <c r="P28" s="54" t="s">
        <v>12</v>
      </c>
      <c r="Q28" s="54">
        <f t="shared" si="1"/>
        <v>1.4286</v>
      </c>
      <c r="R28" s="54">
        <v>10</v>
      </c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protectedRanges>
    <protectedRange sqref="C8" name="Cand Info_1_1_1_1_1"/>
    <protectedRange sqref="C9" name="Cand Info_1"/>
    <protectedRange sqref="C12" name="Candidates_info_range_2_1_1"/>
    <protectedRange sqref="C13" name="Candidates_info_range_2_1_1_1"/>
    <protectedRange sqref="C19" name="Cand Info_1_3"/>
    <protectedRange sqref="C22" name="Candidates_info_range_2_1_1_2"/>
    <protectedRange sqref="C21" name="Candidates_info_range_2_1_1_3"/>
    <protectedRange sqref="C23:C24" name="Candidates_info_range_2_1_1_4"/>
    <protectedRange sqref="C24" name="Candidates_info_range_2_1_1_5"/>
    <protectedRange sqref="C25" name="Candidates_info_range_2_1_1_6"/>
    <protectedRange sqref="C28" name="Candidates_info_range_2_1_1_7"/>
    <protectedRange sqref="C26" name="Candidates_info_range_2_1_1_8"/>
  </protectedRanges>
  <mergeCells count="20">
    <mergeCell ref="A1:R1"/>
    <mergeCell ref="E2:N2"/>
    <mergeCell ref="A16:R16"/>
    <mergeCell ref="E17:N17"/>
    <mergeCell ref="A2:A3"/>
    <mergeCell ref="A17:A18"/>
    <mergeCell ref="B2:B3"/>
    <mergeCell ref="B17:B18"/>
    <mergeCell ref="C2:C3"/>
    <mergeCell ref="C17:C18"/>
    <mergeCell ref="D2:D3"/>
    <mergeCell ref="D17:D18"/>
    <mergeCell ref="O2:O3"/>
    <mergeCell ref="O17:O18"/>
    <mergeCell ref="P2:P3"/>
    <mergeCell ref="P17:P18"/>
    <mergeCell ref="Q2:Q3"/>
    <mergeCell ref="Q17:Q18"/>
    <mergeCell ref="R2:R3"/>
    <mergeCell ref="R17:R18"/>
  </mergeCells>
  <printOptions/>
  <pageMargins left="0.45" right="0.25833333333333336" top="0.5166666666666667" bottom="0.39166666666666666" header="0.3" footer="0.3"/>
  <pageSetup horizontalDpi="600" verticalDpi="600" orientation="landscape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4" sqref="A4:A13"/>
    </sheetView>
  </sheetViews>
  <sheetFormatPr defaultColWidth="9.140625" defaultRowHeight="15"/>
  <cols>
    <col min="1" max="1" width="4.28125" style="1" customWidth="1"/>
    <col min="2" max="2" width="43.57421875" style="1" customWidth="1"/>
    <col min="3" max="3" width="28.140625" style="1" customWidth="1"/>
    <col min="4" max="4" width="6.00390625" style="1" customWidth="1"/>
    <col min="5" max="13" width="4.8515625" style="1" customWidth="1"/>
    <col min="14" max="15" width="5.57421875" style="1" customWidth="1"/>
    <col min="16" max="17" width="8.00390625" style="1" customWidth="1"/>
    <col min="18" max="18" width="5.7109375" style="1" customWidth="1"/>
    <col min="19" max="16384" width="9.140625" style="1" customWidth="1"/>
  </cols>
  <sheetData>
    <row r="1" spans="1:18" ht="19.5" customHeight="1">
      <c r="A1" s="36" t="s">
        <v>106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9.5" customHeight="1">
      <c r="A2" s="37" t="s">
        <v>1</v>
      </c>
      <c r="B2" s="38" t="s">
        <v>62</v>
      </c>
      <c r="C2" s="39" t="s">
        <v>63</v>
      </c>
      <c r="D2" s="39" t="s">
        <v>107</v>
      </c>
      <c r="E2" s="37" t="s">
        <v>65</v>
      </c>
      <c r="F2" s="37"/>
      <c r="G2" s="37"/>
      <c r="H2" s="37"/>
      <c r="I2" s="37"/>
      <c r="J2" s="37"/>
      <c r="K2" s="37"/>
      <c r="L2" s="37"/>
      <c r="M2" s="37"/>
      <c r="N2" s="37"/>
      <c r="O2" s="37" t="s">
        <v>67</v>
      </c>
      <c r="P2" s="37" t="s">
        <v>66</v>
      </c>
      <c r="Q2" s="38" t="s">
        <v>18</v>
      </c>
      <c r="R2" s="47" t="s">
        <v>68</v>
      </c>
    </row>
    <row r="3" spans="1:18" ht="19.5" customHeight="1">
      <c r="A3" s="39"/>
      <c r="B3" s="40"/>
      <c r="C3" s="41"/>
      <c r="D3" s="41"/>
      <c r="E3" s="42" t="s">
        <v>69</v>
      </c>
      <c r="F3" s="42" t="s">
        <v>70</v>
      </c>
      <c r="G3" s="42" t="s">
        <v>71</v>
      </c>
      <c r="H3" s="42" t="s">
        <v>72</v>
      </c>
      <c r="I3" s="42" t="s">
        <v>73</v>
      </c>
      <c r="J3" s="42" t="s">
        <v>74</v>
      </c>
      <c r="K3" s="42" t="s">
        <v>75</v>
      </c>
      <c r="L3" s="42" t="s">
        <v>76</v>
      </c>
      <c r="M3" s="42" t="s">
        <v>77</v>
      </c>
      <c r="N3" s="42" t="s">
        <v>78</v>
      </c>
      <c r="O3" s="39"/>
      <c r="P3" s="39"/>
      <c r="Q3" s="40"/>
      <c r="R3" s="48"/>
    </row>
    <row r="4" spans="1:18" ht="19.5" customHeight="1">
      <c r="A4" s="22">
        <v>1</v>
      </c>
      <c r="B4" s="43" t="s">
        <v>79</v>
      </c>
      <c r="C4" s="44" t="s">
        <v>80</v>
      </c>
      <c r="D4" s="45" t="s">
        <v>54</v>
      </c>
      <c r="E4" s="46">
        <v>90</v>
      </c>
      <c r="F4" s="46">
        <v>97</v>
      </c>
      <c r="G4" s="46">
        <v>93</v>
      </c>
      <c r="H4" s="46">
        <v>75</v>
      </c>
      <c r="I4" s="46">
        <v>85</v>
      </c>
      <c r="J4" s="46">
        <v>96</v>
      </c>
      <c r="K4" s="46">
        <v>97</v>
      </c>
      <c r="L4" s="46">
        <v>95</v>
      </c>
      <c r="M4" s="46">
        <v>95</v>
      </c>
      <c r="N4" s="45" t="s">
        <v>46</v>
      </c>
      <c r="O4" s="45" t="s">
        <v>12</v>
      </c>
      <c r="P4" s="45">
        <v>7</v>
      </c>
      <c r="Q4" s="22">
        <f>P4/7</f>
        <v>1</v>
      </c>
      <c r="R4" s="22">
        <v>1</v>
      </c>
    </row>
    <row r="5" spans="1:18" ht="19.5" customHeight="1">
      <c r="A5" s="22">
        <v>2</v>
      </c>
      <c r="B5" s="43" t="s">
        <v>85</v>
      </c>
      <c r="C5" s="44" t="s">
        <v>96</v>
      </c>
      <c r="D5" s="45" t="s">
        <v>53</v>
      </c>
      <c r="E5" s="46">
        <v>96</v>
      </c>
      <c r="F5" s="46">
        <v>97</v>
      </c>
      <c r="G5" s="46">
        <v>98</v>
      </c>
      <c r="H5" s="46">
        <v>81</v>
      </c>
      <c r="I5" s="46">
        <v>96</v>
      </c>
      <c r="J5" s="46">
        <v>88</v>
      </c>
      <c r="K5" s="46">
        <v>94</v>
      </c>
      <c r="L5" s="46">
        <v>84</v>
      </c>
      <c r="M5" s="46">
        <v>87</v>
      </c>
      <c r="N5" s="46">
        <v>90</v>
      </c>
      <c r="O5" s="45" t="s">
        <v>12</v>
      </c>
      <c r="P5" s="45">
        <v>7</v>
      </c>
      <c r="Q5" s="22">
        <f aca="true" t="shared" si="0" ref="Q5:Q13">P5/7</f>
        <v>1</v>
      </c>
      <c r="R5" s="22">
        <v>2</v>
      </c>
    </row>
    <row r="6" spans="1:18" ht="19.5" customHeight="1">
      <c r="A6" s="22">
        <v>3</v>
      </c>
      <c r="B6" s="43" t="s">
        <v>81</v>
      </c>
      <c r="C6" s="44" t="s">
        <v>82</v>
      </c>
      <c r="D6" s="45" t="s">
        <v>54</v>
      </c>
      <c r="E6" s="46">
        <v>100</v>
      </c>
      <c r="F6" s="46">
        <v>95</v>
      </c>
      <c r="G6" s="46">
        <v>83</v>
      </c>
      <c r="H6" s="46">
        <v>96</v>
      </c>
      <c r="I6" s="46">
        <v>90</v>
      </c>
      <c r="J6" s="46">
        <v>93</v>
      </c>
      <c r="K6" s="46">
        <v>94</v>
      </c>
      <c r="L6" s="46">
        <v>88</v>
      </c>
      <c r="M6" s="46">
        <v>80</v>
      </c>
      <c r="N6" s="45" t="s">
        <v>46</v>
      </c>
      <c r="O6" s="45" t="s">
        <v>12</v>
      </c>
      <c r="P6" s="45">
        <v>7</v>
      </c>
      <c r="Q6" s="22">
        <f t="shared" si="0"/>
        <v>1</v>
      </c>
      <c r="R6" s="22">
        <v>3</v>
      </c>
    </row>
    <row r="7" spans="1:18" ht="19.5" customHeight="1">
      <c r="A7" s="22">
        <v>4</v>
      </c>
      <c r="B7" s="43" t="s">
        <v>83</v>
      </c>
      <c r="C7" s="44" t="s">
        <v>84</v>
      </c>
      <c r="D7" s="45" t="s">
        <v>54</v>
      </c>
      <c r="E7" s="46">
        <v>97</v>
      </c>
      <c r="F7" s="46">
        <v>86</v>
      </c>
      <c r="G7" s="46">
        <v>89</v>
      </c>
      <c r="H7" s="46">
        <v>92</v>
      </c>
      <c r="I7" s="46">
        <v>90</v>
      </c>
      <c r="J7" s="46">
        <v>94</v>
      </c>
      <c r="K7" s="46">
        <v>98</v>
      </c>
      <c r="L7" s="46">
        <v>78</v>
      </c>
      <c r="M7" s="46">
        <v>89</v>
      </c>
      <c r="N7" s="45" t="s">
        <v>46</v>
      </c>
      <c r="O7" s="45" t="s">
        <v>12</v>
      </c>
      <c r="P7" s="45">
        <v>7</v>
      </c>
      <c r="Q7" s="22">
        <f t="shared" si="0"/>
        <v>1</v>
      </c>
      <c r="R7" s="22">
        <v>4</v>
      </c>
    </row>
    <row r="8" spans="1:18" ht="19.5" customHeight="1">
      <c r="A8" s="22">
        <v>5</v>
      </c>
      <c r="B8" s="43" t="s">
        <v>85</v>
      </c>
      <c r="C8" s="44" t="s">
        <v>86</v>
      </c>
      <c r="D8" s="45" t="s">
        <v>54</v>
      </c>
      <c r="E8" s="46">
        <v>99</v>
      </c>
      <c r="F8" s="46">
        <v>90</v>
      </c>
      <c r="G8" s="46">
        <v>86</v>
      </c>
      <c r="H8" s="46">
        <v>85</v>
      </c>
      <c r="I8" s="46">
        <v>97</v>
      </c>
      <c r="J8" s="46">
        <v>93</v>
      </c>
      <c r="K8" s="46">
        <v>96</v>
      </c>
      <c r="L8" s="46">
        <v>80</v>
      </c>
      <c r="M8" s="46">
        <v>84</v>
      </c>
      <c r="N8" s="46">
        <v>84</v>
      </c>
      <c r="O8" s="45" t="s">
        <v>12</v>
      </c>
      <c r="P8" s="45">
        <v>7</v>
      </c>
      <c r="Q8" s="22">
        <f t="shared" si="0"/>
        <v>1</v>
      </c>
      <c r="R8" s="22">
        <v>5</v>
      </c>
    </row>
    <row r="9" spans="1:18" ht="19.5" customHeight="1">
      <c r="A9" s="22">
        <v>6</v>
      </c>
      <c r="B9" s="43" t="s">
        <v>83</v>
      </c>
      <c r="C9" s="44" t="s">
        <v>87</v>
      </c>
      <c r="D9" s="45" t="s">
        <v>54</v>
      </c>
      <c r="E9" s="46">
        <v>95</v>
      </c>
      <c r="F9" s="46">
        <v>94</v>
      </c>
      <c r="G9" s="46">
        <v>89</v>
      </c>
      <c r="H9" s="46">
        <v>87</v>
      </c>
      <c r="I9" s="46">
        <v>91</v>
      </c>
      <c r="J9" s="46">
        <v>97</v>
      </c>
      <c r="K9" s="46">
        <v>95</v>
      </c>
      <c r="L9" s="46">
        <v>52</v>
      </c>
      <c r="M9" s="46">
        <v>88</v>
      </c>
      <c r="N9" s="45" t="s">
        <v>46</v>
      </c>
      <c r="O9" s="45" t="s">
        <v>12</v>
      </c>
      <c r="P9" s="45">
        <v>7</v>
      </c>
      <c r="Q9" s="22">
        <f t="shared" si="0"/>
        <v>1</v>
      </c>
      <c r="R9" s="22">
        <v>6</v>
      </c>
    </row>
    <row r="10" spans="1:18" ht="19.5" customHeight="1">
      <c r="A10" s="22">
        <v>7</v>
      </c>
      <c r="B10" s="43" t="s">
        <v>79</v>
      </c>
      <c r="C10" s="44" t="s">
        <v>88</v>
      </c>
      <c r="D10" s="45" t="s">
        <v>54</v>
      </c>
      <c r="E10" s="46">
        <v>88</v>
      </c>
      <c r="F10" s="46">
        <v>97</v>
      </c>
      <c r="G10" s="46">
        <v>80</v>
      </c>
      <c r="H10" s="46">
        <v>82</v>
      </c>
      <c r="I10" s="46">
        <v>78</v>
      </c>
      <c r="J10" s="46">
        <v>89</v>
      </c>
      <c r="K10" s="46">
        <v>104</v>
      </c>
      <c r="L10" s="46">
        <v>86</v>
      </c>
      <c r="M10" s="46">
        <v>80</v>
      </c>
      <c r="N10" s="45" t="s">
        <v>46</v>
      </c>
      <c r="O10" s="45" t="s">
        <v>12</v>
      </c>
      <c r="P10" s="45">
        <v>7</v>
      </c>
      <c r="Q10" s="22">
        <f t="shared" si="0"/>
        <v>1</v>
      </c>
      <c r="R10" s="22">
        <v>7</v>
      </c>
    </row>
    <row r="11" spans="1:18" ht="19.5" customHeight="1">
      <c r="A11" s="22">
        <v>8</v>
      </c>
      <c r="B11" s="43" t="s">
        <v>89</v>
      </c>
      <c r="C11" s="44" t="s">
        <v>90</v>
      </c>
      <c r="D11" s="45" t="s">
        <v>54</v>
      </c>
      <c r="E11" s="46">
        <v>98</v>
      </c>
      <c r="F11" s="46">
        <v>91</v>
      </c>
      <c r="G11" s="46">
        <v>73</v>
      </c>
      <c r="H11" s="46">
        <v>78</v>
      </c>
      <c r="I11" s="46">
        <v>93</v>
      </c>
      <c r="J11" s="46">
        <v>85</v>
      </c>
      <c r="K11" s="46">
        <v>94</v>
      </c>
      <c r="L11" s="46">
        <v>78</v>
      </c>
      <c r="M11" s="46">
        <v>94</v>
      </c>
      <c r="N11" s="45" t="s">
        <v>46</v>
      </c>
      <c r="O11" s="45" t="s">
        <v>12</v>
      </c>
      <c r="P11" s="45">
        <v>7</v>
      </c>
      <c r="Q11" s="22">
        <f t="shared" si="0"/>
        <v>1</v>
      </c>
      <c r="R11" s="22">
        <v>8</v>
      </c>
    </row>
    <row r="12" spans="1:18" ht="19.5" customHeight="1">
      <c r="A12" s="22">
        <v>9</v>
      </c>
      <c r="B12" s="43" t="s">
        <v>85</v>
      </c>
      <c r="C12" s="44" t="s">
        <v>97</v>
      </c>
      <c r="D12" s="45" t="s">
        <v>53</v>
      </c>
      <c r="E12" s="46">
        <v>89</v>
      </c>
      <c r="F12" s="46">
        <v>78</v>
      </c>
      <c r="G12" s="46">
        <v>89</v>
      </c>
      <c r="H12" s="46">
        <v>85</v>
      </c>
      <c r="I12" s="46">
        <v>93</v>
      </c>
      <c r="J12" s="46">
        <v>90</v>
      </c>
      <c r="K12" s="46">
        <v>92</v>
      </c>
      <c r="L12" s="46">
        <v>75</v>
      </c>
      <c r="M12" s="46">
        <v>87</v>
      </c>
      <c r="N12" s="46">
        <v>83</v>
      </c>
      <c r="O12" s="45" t="s">
        <v>12</v>
      </c>
      <c r="P12" s="45">
        <v>7</v>
      </c>
      <c r="Q12" s="22">
        <f t="shared" si="0"/>
        <v>1</v>
      </c>
      <c r="R12" s="22">
        <v>9</v>
      </c>
    </row>
    <row r="13" spans="1:18" ht="19.5" customHeight="1">
      <c r="A13" s="22">
        <v>10</v>
      </c>
      <c r="B13" s="43" t="s">
        <v>83</v>
      </c>
      <c r="C13" s="44" t="s">
        <v>91</v>
      </c>
      <c r="D13" s="45" t="s">
        <v>54</v>
      </c>
      <c r="E13" s="46">
        <v>92</v>
      </c>
      <c r="F13" s="46">
        <v>85</v>
      </c>
      <c r="G13" s="46">
        <v>88</v>
      </c>
      <c r="H13" s="46">
        <v>92</v>
      </c>
      <c r="I13" s="46">
        <v>67</v>
      </c>
      <c r="J13" s="46">
        <v>92</v>
      </c>
      <c r="K13" s="46">
        <v>98</v>
      </c>
      <c r="L13" s="46">
        <v>70</v>
      </c>
      <c r="M13" s="46">
        <v>85</v>
      </c>
      <c r="N13" s="45" t="s">
        <v>46</v>
      </c>
      <c r="O13" s="45" t="s">
        <v>12</v>
      </c>
      <c r="P13" s="45">
        <v>7</v>
      </c>
      <c r="Q13" s="22">
        <f t="shared" si="0"/>
        <v>1</v>
      </c>
      <c r="R13" s="22">
        <v>10</v>
      </c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protectedRanges>
    <protectedRange sqref="C9" name="Cand Info_1_1_1_1"/>
    <protectedRange sqref="C10" name="Cand Info"/>
    <protectedRange sqref="C5" name="Cand Info_1_3"/>
  </protectedRanges>
  <mergeCells count="10">
    <mergeCell ref="A1:R1"/>
    <mergeCell ref="E2:N2"/>
    <mergeCell ref="A2:A3"/>
    <mergeCell ref="B2:B3"/>
    <mergeCell ref="C2:C3"/>
    <mergeCell ref="D2:D3"/>
    <mergeCell ref="O2:O3"/>
    <mergeCell ref="P2:P3"/>
    <mergeCell ref="Q2:Q3"/>
    <mergeCell ref="R2:R3"/>
  </mergeCells>
  <printOptions/>
  <pageMargins left="0.45" right="0.25833333333333336" top="0.5166666666666667" bottom="0.39166666666666666" header="0.3" footer="0.3"/>
  <pageSetup horizontalDpi="600" verticalDpi="600" orientation="landscape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27">
      <selection activeCell="A19" sqref="A19:A28"/>
    </sheetView>
  </sheetViews>
  <sheetFormatPr defaultColWidth="9.140625" defaultRowHeight="15"/>
  <cols>
    <col min="1" max="1" width="4.28125" style="1" customWidth="1"/>
    <col min="2" max="2" width="17.00390625" style="1" customWidth="1"/>
    <col min="3" max="3" width="28.140625" style="1" customWidth="1"/>
    <col min="4" max="4" width="5.421875" style="1" customWidth="1"/>
    <col min="5" max="13" width="4.8515625" style="1" customWidth="1"/>
    <col min="14" max="16" width="5.57421875" style="1" customWidth="1"/>
    <col min="17" max="17" width="8.421875" style="1" customWidth="1"/>
    <col min="18" max="18" width="5.7109375" style="1" customWidth="1"/>
    <col min="19" max="16384" width="9.140625" style="1" customWidth="1"/>
  </cols>
  <sheetData>
    <row r="1" spans="1:18" ht="24.75" customHeight="1">
      <c r="A1" s="2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4.75" customHeight="1">
      <c r="A2" s="3" t="s">
        <v>1</v>
      </c>
      <c r="B2" s="4" t="s">
        <v>62</v>
      </c>
      <c r="C2" s="5" t="s">
        <v>63</v>
      </c>
      <c r="D2" s="20" t="s">
        <v>64</v>
      </c>
      <c r="E2" s="3" t="s">
        <v>65</v>
      </c>
      <c r="F2" s="3"/>
      <c r="G2" s="3"/>
      <c r="H2" s="3"/>
      <c r="I2" s="3"/>
      <c r="J2" s="3"/>
      <c r="K2" s="3"/>
      <c r="L2" s="3"/>
      <c r="M2" s="3"/>
      <c r="N2" s="3"/>
      <c r="O2" s="3" t="s">
        <v>66</v>
      </c>
      <c r="P2" s="3" t="s">
        <v>67</v>
      </c>
      <c r="Q2" s="4" t="s">
        <v>18</v>
      </c>
      <c r="R2" s="16" t="s">
        <v>68</v>
      </c>
    </row>
    <row r="3" spans="1:18" ht="24.75" customHeight="1">
      <c r="A3" s="5"/>
      <c r="B3" s="6"/>
      <c r="C3" s="7"/>
      <c r="D3" s="21"/>
      <c r="E3" s="8" t="s">
        <v>69</v>
      </c>
      <c r="F3" s="8" t="s">
        <v>70</v>
      </c>
      <c r="G3" s="8" t="s">
        <v>71</v>
      </c>
      <c r="H3" s="8" t="s">
        <v>72</v>
      </c>
      <c r="I3" s="8" t="s">
        <v>73</v>
      </c>
      <c r="J3" s="8" t="s">
        <v>74</v>
      </c>
      <c r="K3" s="8" t="s">
        <v>75</v>
      </c>
      <c r="L3" s="8" t="s">
        <v>76</v>
      </c>
      <c r="M3" s="8" t="s">
        <v>77</v>
      </c>
      <c r="N3" s="8" t="s">
        <v>78</v>
      </c>
      <c r="O3" s="5"/>
      <c r="P3" s="5"/>
      <c r="Q3" s="6"/>
      <c r="R3" s="17"/>
    </row>
    <row r="4" spans="1:18" ht="24.75" customHeight="1">
      <c r="A4" s="22">
        <v>1</v>
      </c>
      <c r="B4" s="10" t="s">
        <v>42</v>
      </c>
      <c r="C4" s="23" t="s">
        <v>109</v>
      </c>
      <c r="D4" s="24" t="s">
        <v>54</v>
      </c>
      <c r="E4" s="25">
        <v>4</v>
      </c>
      <c r="F4" s="25">
        <v>2</v>
      </c>
      <c r="G4" s="25">
        <v>7</v>
      </c>
      <c r="H4" s="25">
        <v>18</v>
      </c>
      <c r="I4" s="25">
        <v>10</v>
      </c>
      <c r="J4" s="25">
        <v>7</v>
      </c>
      <c r="K4" s="25">
        <v>3</v>
      </c>
      <c r="L4" s="25">
        <v>3</v>
      </c>
      <c r="M4" s="25">
        <v>3</v>
      </c>
      <c r="N4" s="25" t="s">
        <v>46</v>
      </c>
      <c r="O4" s="33">
        <v>35</v>
      </c>
      <c r="P4" s="34">
        <v>0</v>
      </c>
      <c r="Q4" s="35">
        <f aca="true" t="shared" si="0" ref="Q4:Q11">ROUND(O4/7,4)</f>
        <v>5</v>
      </c>
      <c r="R4" s="19">
        <v>1</v>
      </c>
    </row>
    <row r="5" spans="1:18" ht="24.75" customHeight="1">
      <c r="A5" s="22">
        <v>2</v>
      </c>
      <c r="B5" s="10" t="s">
        <v>45</v>
      </c>
      <c r="C5" s="23" t="s">
        <v>110</v>
      </c>
      <c r="D5" s="26" t="s">
        <v>54</v>
      </c>
      <c r="E5" s="25">
        <v>2</v>
      </c>
      <c r="F5" s="25">
        <v>10</v>
      </c>
      <c r="G5" s="25">
        <v>2</v>
      </c>
      <c r="H5" s="25">
        <v>10</v>
      </c>
      <c r="I5" s="25">
        <v>19</v>
      </c>
      <c r="J5" s="25">
        <v>4</v>
      </c>
      <c r="K5" s="25">
        <v>1</v>
      </c>
      <c r="L5" s="25">
        <v>7</v>
      </c>
      <c r="M5" s="25">
        <v>0</v>
      </c>
      <c r="N5" s="25" t="s">
        <v>46</v>
      </c>
      <c r="O5" s="33">
        <v>35</v>
      </c>
      <c r="P5" s="34">
        <v>0</v>
      </c>
      <c r="Q5" s="35">
        <f t="shared" si="0"/>
        <v>5</v>
      </c>
      <c r="R5" s="19">
        <v>2</v>
      </c>
    </row>
    <row r="6" spans="1:18" ht="24.75" customHeight="1">
      <c r="A6" s="22">
        <v>3</v>
      </c>
      <c r="B6" s="10" t="s">
        <v>26</v>
      </c>
      <c r="C6" s="23" t="s">
        <v>111</v>
      </c>
      <c r="D6" s="14" t="s">
        <v>54</v>
      </c>
      <c r="E6" s="25">
        <v>3</v>
      </c>
      <c r="F6" s="25">
        <v>4</v>
      </c>
      <c r="G6" s="25">
        <v>8</v>
      </c>
      <c r="H6" s="25">
        <v>6</v>
      </c>
      <c r="I6" s="25">
        <v>17</v>
      </c>
      <c r="J6" s="25">
        <v>4</v>
      </c>
      <c r="K6" s="25">
        <v>5</v>
      </c>
      <c r="L6" s="25">
        <v>3</v>
      </c>
      <c r="M6" s="25">
        <v>4</v>
      </c>
      <c r="N6" s="25" t="s">
        <v>46</v>
      </c>
      <c r="O6" s="33">
        <v>35</v>
      </c>
      <c r="P6" s="34">
        <v>0</v>
      </c>
      <c r="Q6" s="35">
        <f t="shared" si="0"/>
        <v>5</v>
      </c>
      <c r="R6" s="19">
        <v>3</v>
      </c>
    </row>
    <row r="7" spans="1:18" ht="24.75" customHeight="1">
      <c r="A7" s="22">
        <v>4</v>
      </c>
      <c r="B7" s="10" t="s">
        <v>41</v>
      </c>
      <c r="C7" s="23" t="s">
        <v>112</v>
      </c>
      <c r="D7" s="27" t="s">
        <v>54</v>
      </c>
      <c r="E7" s="25">
        <v>4</v>
      </c>
      <c r="F7" s="25">
        <v>8</v>
      </c>
      <c r="G7" s="25">
        <v>5</v>
      </c>
      <c r="H7" s="25">
        <v>7</v>
      </c>
      <c r="I7" s="25">
        <v>10</v>
      </c>
      <c r="J7" s="25">
        <v>3</v>
      </c>
      <c r="K7" s="25">
        <v>3</v>
      </c>
      <c r="L7" s="25">
        <v>6</v>
      </c>
      <c r="M7" s="25">
        <v>3</v>
      </c>
      <c r="N7" s="25" t="s">
        <v>46</v>
      </c>
      <c r="O7" s="33">
        <v>35</v>
      </c>
      <c r="P7" s="34">
        <v>0</v>
      </c>
      <c r="Q7" s="35">
        <f t="shared" si="0"/>
        <v>5</v>
      </c>
      <c r="R7" s="19">
        <v>4</v>
      </c>
    </row>
    <row r="8" spans="1:18" ht="24.75" customHeight="1">
      <c r="A8" s="22">
        <v>5</v>
      </c>
      <c r="B8" s="10" t="s">
        <v>29</v>
      </c>
      <c r="C8" s="23" t="s">
        <v>113</v>
      </c>
      <c r="D8" s="28" t="s">
        <v>54</v>
      </c>
      <c r="E8" s="25">
        <v>4</v>
      </c>
      <c r="F8" s="25">
        <v>2</v>
      </c>
      <c r="G8" s="25">
        <v>5</v>
      </c>
      <c r="H8" s="25" t="s">
        <v>46</v>
      </c>
      <c r="I8" s="25">
        <v>10</v>
      </c>
      <c r="J8" s="25">
        <v>3</v>
      </c>
      <c r="K8" s="25">
        <v>2</v>
      </c>
      <c r="L8" s="25">
        <v>13</v>
      </c>
      <c r="M8" s="25">
        <v>0</v>
      </c>
      <c r="N8" s="25" t="s">
        <v>46</v>
      </c>
      <c r="O8" s="33">
        <v>35</v>
      </c>
      <c r="P8" s="34">
        <v>0</v>
      </c>
      <c r="Q8" s="35">
        <f t="shared" si="0"/>
        <v>5</v>
      </c>
      <c r="R8" s="19">
        <v>5</v>
      </c>
    </row>
    <row r="9" spans="1:18" ht="24.75" customHeight="1">
      <c r="A9" s="22">
        <v>6</v>
      </c>
      <c r="B9" s="10" t="s">
        <v>25</v>
      </c>
      <c r="C9" s="23" t="s">
        <v>114</v>
      </c>
      <c r="D9" s="14" t="s">
        <v>54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 t="s">
        <v>46</v>
      </c>
      <c r="O9" s="33">
        <v>35</v>
      </c>
      <c r="P9" s="34">
        <v>0</v>
      </c>
      <c r="Q9" s="35">
        <f t="shared" si="0"/>
        <v>5</v>
      </c>
      <c r="R9" s="19">
        <v>6</v>
      </c>
    </row>
    <row r="10" spans="1:18" ht="24.75" customHeight="1">
      <c r="A10" s="22">
        <v>7</v>
      </c>
      <c r="B10" s="10" t="s">
        <v>25</v>
      </c>
      <c r="C10" s="23" t="s">
        <v>115</v>
      </c>
      <c r="D10" s="14" t="s">
        <v>54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 t="s">
        <v>46</v>
      </c>
      <c r="O10" s="33">
        <v>35</v>
      </c>
      <c r="P10" s="34">
        <v>0</v>
      </c>
      <c r="Q10" s="35">
        <f t="shared" si="0"/>
        <v>5</v>
      </c>
      <c r="R10" s="19">
        <v>7</v>
      </c>
    </row>
    <row r="11" spans="1:18" ht="24.75" customHeight="1">
      <c r="A11" s="22">
        <v>8</v>
      </c>
      <c r="B11" s="10" t="s">
        <v>25</v>
      </c>
      <c r="C11" s="11" t="s">
        <v>116</v>
      </c>
      <c r="D11" s="14" t="s">
        <v>54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 t="s">
        <v>46</v>
      </c>
      <c r="O11" s="15">
        <v>35</v>
      </c>
      <c r="P11" s="34">
        <v>0</v>
      </c>
      <c r="Q11" s="35">
        <f t="shared" si="0"/>
        <v>5</v>
      </c>
      <c r="R11" s="19">
        <v>8</v>
      </c>
    </row>
    <row r="12" spans="1:18" ht="24.75" customHeight="1">
      <c r="A12" s="22">
        <v>9</v>
      </c>
      <c r="B12" s="10" t="s">
        <v>25</v>
      </c>
      <c r="C12" s="11" t="s">
        <v>117</v>
      </c>
      <c r="D12" s="14" t="s">
        <v>54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 t="s">
        <v>46</v>
      </c>
      <c r="O12" s="15">
        <v>35</v>
      </c>
      <c r="P12" s="34">
        <v>0</v>
      </c>
      <c r="Q12" s="35">
        <f aca="true" t="shared" si="1" ref="Q11:Q13">ROUND(O12/7,4)</f>
        <v>5</v>
      </c>
      <c r="R12" s="19">
        <v>9</v>
      </c>
    </row>
    <row r="13" spans="1:18" ht="24.75" customHeight="1">
      <c r="A13" s="22">
        <v>10</v>
      </c>
      <c r="B13" s="10" t="s">
        <v>25</v>
      </c>
      <c r="C13" s="11" t="s">
        <v>118</v>
      </c>
      <c r="D13" s="14" t="s">
        <v>54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 t="s">
        <v>46</v>
      </c>
      <c r="O13" s="15">
        <v>35</v>
      </c>
      <c r="P13" s="34">
        <v>0</v>
      </c>
      <c r="Q13" s="35">
        <f t="shared" si="1"/>
        <v>5</v>
      </c>
      <c r="R13" s="19">
        <v>10</v>
      </c>
    </row>
    <row r="14" spans="2:17" ht="19.5" customHeigh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2:17" ht="19.5" customHeigh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8" ht="24.75" customHeight="1">
      <c r="A16" s="2" t="s">
        <v>119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4.75" customHeight="1">
      <c r="A17" s="3" t="s">
        <v>1</v>
      </c>
      <c r="B17" s="4" t="s">
        <v>62</v>
      </c>
      <c r="C17" s="5" t="s">
        <v>63</v>
      </c>
      <c r="D17" s="20" t="s">
        <v>64</v>
      </c>
      <c r="E17" s="3" t="s">
        <v>65</v>
      </c>
      <c r="F17" s="3"/>
      <c r="G17" s="3"/>
      <c r="H17" s="3"/>
      <c r="I17" s="3"/>
      <c r="J17" s="3"/>
      <c r="K17" s="3"/>
      <c r="L17" s="3"/>
      <c r="M17" s="3"/>
      <c r="N17" s="3"/>
      <c r="O17" s="3" t="s">
        <v>66</v>
      </c>
      <c r="P17" s="3" t="s">
        <v>67</v>
      </c>
      <c r="Q17" s="4" t="s">
        <v>18</v>
      </c>
      <c r="R17" s="16" t="s">
        <v>68</v>
      </c>
    </row>
    <row r="18" spans="1:18" ht="24.75" customHeight="1">
      <c r="A18" s="5"/>
      <c r="B18" s="6"/>
      <c r="C18" s="7"/>
      <c r="D18" s="21"/>
      <c r="E18" s="8" t="s">
        <v>69</v>
      </c>
      <c r="F18" s="8" t="s">
        <v>70</v>
      </c>
      <c r="G18" s="8" t="s">
        <v>71</v>
      </c>
      <c r="H18" s="8" t="s">
        <v>72</v>
      </c>
      <c r="I18" s="8" t="s">
        <v>73</v>
      </c>
      <c r="J18" s="8" t="s">
        <v>74</v>
      </c>
      <c r="K18" s="8" t="s">
        <v>75</v>
      </c>
      <c r="L18" s="8" t="s">
        <v>76</v>
      </c>
      <c r="M18" s="8" t="s">
        <v>77</v>
      </c>
      <c r="N18" s="8" t="s">
        <v>78</v>
      </c>
      <c r="O18" s="5"/>
      <c r="P18" s="5"/>
      <c r="Q18" s="6"/>
      <c r="R18" s="17"/>
    </row>
    <row r="19" spans="1:18" ht="24.75" customHeight="1">
      <c r="A19" s="22">
        <v>1</v>
      </c>
      <c r="B19" s="30" t="s">
        <v>43</v>
      </c>
      <c r="C19" s="23" t="s">
        <v>120</v>
      </c>
      <c r="D19" s="31" t="s">
        <v>53</v>
      </c>
      <c r="E19" s="25">
        <v>4</v>
      </c>
      <c r="F19" s="25">
        <v>3</v>
      </c>
      <c r="G19" s="25">
        <v>5</v>
      </c>
      <c r="H19" s="25">
        <v>22</v>
      </c>
      <c r="I19" s="25" t="s">
        <v>46</v>
      </c>
      <c r="J19" s="25">
        <v>7</v>
      </c>
      <c r="K19" s="25">
        <v>6</v>
      </c>
      <c r="L19" s="25">
        <v>0</v>
      </c>
      <c r="M19" s="25">
        <v>0</v>
      </c>
      <c r="N19" s="25" t="s">
        <v>46</v>
      </c>
      <c r="O19" s="33">
        <v>35</v>
      </c>
      <c r="P19" s="33" t="s">
        <v>121</v>
      </c>
      <c r="Q19" s="35">
        <f>ROUND(O19/7,4)</f>
        <v>5</v>
      </c>
      <c r="R19" s="18">
        <v>1</v>
      </c>
    </row>
    <row r="20" spans="1:18" ht="24.75" customHeight="1">
      <c r="A20" s="22">
        <v>2</v>
      </c>
      <c r="B20" s="30" t="s">
        <v>39</v>
      </c>
      <c r="C20" s="23" t="s">
        <v>122</v>
      </c>
      <c r="D20" s="12" t="s">
        <v>53</v>
      </c>
      <c r="E20" s="25">
        <v>5</v>
      </c>
      <c r="F20" s="25">
        <v>4</v>
      </c>
      <c r="G20" s="25">
        <v>3</v>
      </c>
      <c r="H20" s="25">
        <v>12</v>
      </c>
      <c r="I20" s="25">
        <v>6</v>
      </c>
      <c r="J20" s="25">
        <v>2</v>
      </c>
      <c r="K20" s="25">
        <v>10</v>
      </c>
      <c r="L20" s="25">
        <v>5</v>
      </c>
      <c r="M20" s="25">
        <v>0</v>
      </c>
      <c r="N20" s="25" t="s">
        <v>46</v>
      </c>
      <c r="O20" s="33">
        <v>35</v>
      </c>
      <c r="P20" s="33" t="s">
        <v>121</v>
      </c>
      <c r="Q20" s="35">
        <f>ROUND(O20/7,4)</f>
        <v>5</v>
      </c>
      <c r="R20" s="19">
        <v>2</v>
      </c>
    </row>
    <row r="21" spans="1:18" ht="24.75" customHeight="1">
      <c r="A21" s="22">
        <v>3</v>
      </c>
      <c r="B21" s="32" t="s">
        <v>25</v>
      </c>
      <c r="C21" s="23" t="s">
        <v>123</v>
      </c>
      <c r="D21" s="12" t="s">
        <v>53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 t="s">
        <v>46</v>
      </c>
      <c r="O21" s="33">
        <v>35</v>
      </c>
      <c r="P21" s="33" t="s">
        <v>121</v>
      </c>
      <c r="Q21" s="35">
        <f>ROUND(O21/7,4)</f>
        <v>5</v>
      </c>
      <c r="R21" s="19">
        <v>3</v>
      </c>
    </row>
    <row r="22" spans="1:18" ht="24.75" customHeight="1">
      <c r="A22" s="22">
        <v>4</v>
      </c>
      <c r="B22" s="32" t="s">
        <v>25</v>
      </c>
      <c r="C22" s="11" t="s">
        <v>124</v>
      </c>
      <c r="D22" s="12" t="s">
        <v>53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 t="s">
        <v>46</v>
      </c>
      <c r="O22" s="15">
        <v>35</v>
      </c>
      <c r="P22" s="15" t="s">
        <v>121</v>
      </c>
      <c r="Q22" s="35">
        <f aca="true" t="shared" si="2" ref="Q22:Q25">ROUND(O22/7,4)</f>
        <v>5</v>
      </c>
      <c r="R22" s="18">
        <v>4</v>
      </c>
    </row>
    <row r="23" spans="1:18" ht="24.75" customHeight="1">
      <c r="A23" s="22">
        <v>5</v>
      </c>
      <c r="B23" s="32" t="s">
        <v>25</v>
      </c>
      <c r="C23" s="11" t="s">
        <v>125</v>
      </c>
      <c r="D23" s="12" t="s">
        <v>53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 t="s">
        <v>46</v>
      </c>
      <c r="O23" s="15">
        <v>35</v>
      </c>
      <c r="P23" s="15" t="s">
        <v>121</v>
      </c>
      <c r="Q23" s="35">
        <f t="shared" si="2"/>
        <v>5</v>
      </c>
      <c r="R23" s="19">
        <v>5</v>
      </c>
    </row>
    <row r="24" spans="1:18" ht="24.75" customHeight="1">
      <c r="A24" s="22">
        <v>6</v>
      </c>
      <c r="B24" s="32" t="s">
        <v>25</v>
      </c>
      <c r="C24" s="11" t="s">
        <v>126</v>
      </c>
      <c r="D24" s="12" t="s">
        <v>53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 t="s">
        <v>46</v>
      </c>
      <c r="O24" s="15">
        <v>35</v>
      </c>
      <c r="P24" s="15" t="s">
        <v>121</v>
      </c>
      <c r="Q24" s="35">
        <f t="shared" si="2"/>
        <v>5</v>
      </c>
      <c r="R24" s="19">
        <v>6</v>
      </c>
    </row>
    <row r="25" spans="1:18" ht="24.75" customHeight="1">
      <c r="A25" s="22">
        <v>7</v>
      </c>
      <c r="B25" s="32" t="s">
        <v>25</v>
      </c>
      <c r="C25" s="11" t="s">
        <v>127</v>
      </c>
      <c r="D25" s="12" t="s">
        <v>53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 t="s">
        <v>46</v>
      </c>
      <c r="O25" s="15">
        <v>35</v>
      </c>
      <c r="P25" s="15" t="s">
        <v>121</v>
      </c>
      <c r="Q25" s="35">
        <f t="shared" si="2"/>
        <v>5</v>
      </c>
      <c r="R25" s="18">
        <v>7</v>
      </c>
    </row>
    <row r="26" spans="1:18" ht="24.75" customHeight="1">
      <c r="A26" s="22">
        <v>8</v>
      </c>
      <c r="B26" s="32" t="s">
        <v>25</v>
      </c>
      <c r="C26" s="11" t="s">
        <v>128</v>
      </c>
      <c r="D26" s="12" t="s">
        <v>53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 t="s">
        <v>46</v>
      </c>
      <c r="O26" s="15">
        <v>35</v>
      </c>
      <c r="P26" s="15" t="s">
        <v>121</v>
      </c>
      <c r="Q26" s="35">
        <f aca="true" t="shared" si="3" ref="Q26:Q28">ROUND(O26/7,4)</f>
        <v>5</v>
      </c>
      <c r="R26" s="19">
        <v>8</v>
      </c>
    </row>
    <row r="27" spans="1:18" ht="24.75" customHeight="1">
      <c r="A27" s="22">
        <v>9</v>
      </c>
      <c r="B27" s="32" t="s">
        <v>25</v>
      </c>
      <c r="C27" s="11" t="s">
        <v>129</v>
      </c>
      <c r="D27" s="12" t="s">
        <v>53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 t="s">
        <v>46</v>
      </c>
      <c r="O27" s="15">
        <v>35</v>
      </c>
      <c r="P27" s="15" t="s">
        <v>121</v>
      </c>
      <c r="Q27" s="35">
        <f t="shared" si="3"/>
        <v>5</v>
      </c>
      <c r="R27" s="19">
        <v>9</v>
      </c>
    </row>
    <row r="28" spans="1:18" ht="24.75" customHeight="1">
      <c r="A28" s="22">
        <v>10</v>
      </c>
      <c r="B28" s="32" t="s">
        <v>25</v>
      </c>
      <c r="C28" s="11" t="s">
        <v>130</v>
      </c>
      <c r="D28" s="12" t="s">
        <v>53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 t="s">
        <v>46</v>
      </c>
      <c r="O28" s="15">
        <v>35</v>
      </c>
      <c r="P28" s="15" t="s">
        <v>121</v>
      </c>
      <c r="Q28" s="35">
        <f t="shared" si="3"/>
        <v>5</v>
      </c>
      <c r="R28" s="18">
        <v>10</v>
      </c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protectedRanges>
    <protectedRange sqref="B24:C24" name="Cand Info_1_1_1_1"/>
    <protectedRange sqref="B25" name="Cand Info"/>
    <protectedRange sqref="C25" name="Cand Info_1_2"/>
  </protectedRanges>
  <mergeCells count="20">
    <mergeCell ref="A1:R1"/>
    <mergeCell ref="E2:N2"/>
    <mergeCell ref="A16:R16"/>
    <mergeCell ref="E17:N17"/>
    <mergeCell ref="A2:A3"/>
    <mergeCell ref="A17:A18"/>
    <mergeCell ref="B2:B3"/>
    <mergeCell ref="B17:B18"/>
    <mergeCell ref="C2:C3"/>
    <mergeCell ref="C17:C18"/>
    <mergeCell ref="D2:D3"/>
    <mergeCell ref="D17:D18"/>
    <mergeCell ref="O2:O3"/>
    <mergeCell ref="O17:O18"/>
    <mergeCell ref="P2:P3"/>
    <mergeCell ref="P17:P18"/>
    <mergeCell ref="Q2:Q3"/>
    <mergeCell ref="Q17:Q18"/>
    <mergeCell ref="R2:R3"/>
    <mergeCell ref="R17:R18"/>
  </mergeCells>
  <printOptions/>
  <pageMargins left="0.45" right="0.25833333333333336" top="0.5166666666666667" bottom="0.39166666666666666" header="0.3" footer="0.3"/>
  <pageSetup horizontalDpi="600" verticalDpi="6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N8" sqref="N8"/>
    </sheetView>
  </sheetViews>
  <sheetFormatPr defaultColWidth="9.140625" defaultRowHeight="15"/>
  <cols>
    <col min="1" max="1" width="4.28125" style="1" customWidth="1"/>
    <col min="2" max="2" width="15.421875" style="1" customWidth="1"/>
    <col min="3" max="3" width="32.140625" style="1" customWidth="1"/>
    <col min="4" max="4" width="6.28125" style="1" customWidth="1"/>
    <col min="5" max="13" width="4.8515625" style="1" customWidth="1"/>
    <col min="14" max="15" width="5.57421875" style="1" customWidth="1"/>
    <col min="16" max="16" width="8.57421875" style="1" customWidth="1"/>
    <col min="17" max="17" width="8.8515625" style="1" customWidth="1"/>
    <col min="18" max="18" width="5.7109375" style="1" customWidth="1"/>
    <col min="19" max="16384" width="9.140625" style="1" customWidth="1"/>
  </cols>
  <sheetData>
    <row r="1" spans="1:18" ht="24.75" customHeight="1">
      <c r="A1" s="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4.75" customHeight="1">
      <c r="A2" s="3" t="s">
        <v>1</v>
      </c>
      <c r="B2" s="4" t="s">
        <v>62</v>
      </c>
      <c r="C2" s="5" t="s">
        <v>63</v>
      </c>
      <c r="D2" s="5" t="s">
        <v>107</v>
      </c>
      <c r="E2" s="3" t="s">
        <v>65</v>
      </c>
      <c r="F2" s="3"/>
      <c r="G2" s="3"/>
      <c r="H2" s="3"/>
      <c r="I2" s="3"/>
      <c r="J2" s="3"/>
      <c r="K2" s="3"/>
      <c r="L2" s="3"/>
      <c r="M2" s="3"/>
      <c r="N2" s="3"/>
      <c r="O2" s="3" t="s">
        <v>66</v>
      </c>
      <c r="P2" s="3" t="s">
        <v>67</v>
      </c>
      <c r="Q2" s="4" t="s">
        <v>18</v>
      </c>
      <c r="R2" s="16" t="s">
        <v>68</v>
      </c>
    </row>
    <row r="3" spans="1:18" ht="24.75" customHeight="1">
      <c r="A3" s="3"/>
      <c r="B3" s="6"/>
      <c r="C3" s="7"/>
      <c r="D3" s="7"/>
      <c r="E3" s="8" t="s">
        <v>69</v>
      </c>
      <c r="F3" s="8" t="s">
        <v>70</v>
      </c>
      <c r="G3" s="8" t="s">
        <v>71</v>
      </c>
      <c r="H3" s="8" t="s">
        <v>72</v>
      </c>
      <c r="I3" s="8" t="s">
        <v>73</v>
      </c>
      <c r="J3" s="8" t="s">
        <v>74</v>
      </c>
      <c r="K3" s="8" t="s">
        <v>75</v>
      </c>
      <c r="L3" s="8" t="s">
        <v>76</v>
      </c>
      <c r="M3" s="8" t="s">
        <v>77</v>
      </c>
      <c r="N3" s="8" t="s">
        <v>78</v>
      </c>
      <c r="O3" s="5"/>
      <c r="P3" s="5"/>
      <c r="Q3" s="6"/>
      <c r="R3" s="17"/>
    </row>
    <row r="4" spans="1:18" ht="24.75" customHeight="1">
      <c r="A4" s="9">
        <v>1</v>
      </c>
      <c r="B4" s="10" t="s">
        <v>25</v>
      </c>
      <c r="C4" s="11" t="s">
        <v>124</v>
      </c>
      <c r="D4" s="12" t="s">
        <v>53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 t="s">
        <v>46</v>
      </c>
      <c r="O4" s="15">
        <v>35</v>
      </c>
      <c r="P4" s="15" t="s">
        <v>121</v>
      </c>
      <c r="Q4" s="18">
        <f aca="true" t="shared" si="0" ref="Q4:Q13">ROUND(O4/7,4)</f>
        <v>5</v>
      </c>
      <c r="R4" s="19">
        <v>1</v>
      </c>
    </row>
    <row r="5" spans="1:18" ht="24.75" customHeight="1">
      <c r="A5" s="9">
        <v>2</v>
      </c>
      <c r="B5" s="10" t="s">
        <v>25</v>
      </c>
      <c r="C5" s="11" t="s">
        <v>125</v>
      </c>
      <c r="D5" s="12" t="s">
        <v>53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 t="s">
        <v>46</v>
      </c>
      <c r="O5" s="15">
        <v>35</v>
      </c>
      <c r="P5" s="15" t="s">
        <v>121</v>
      </c>
      <c r="Q5" s="18">
        <f t="shared" si="0"/>
        <v>5</v>
      </c>
      <c r="R5" s="19">
        <v>2</v>
      </c>
    </row>
    <row r="6" spans="1:18" ht="24.75" customHeight="1">
      <c r="A6" s="9">
        <v>3</v>
      </c>
      <c r="B6" s="10" t="s">
        <v>25</v>
      </c>
      <c r="C6" s="11" t="s">
        <v>126</v>
      </c>
      <c r="D6" s="12" t="s">
        <v>53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 t="s">
        <v>46</v>
      </c>
      <c r="O6" s="15">
        <v>35</v>
      </c>
      <c r="P6" s="15" t="s">
        <v>121</v>
      </c>
      <c r="Q6" s="18">
        <f t="shared" si="0"/>
        <v>5</v>
      </c>
      <c r="R6" s="19">
        <v>3</v>
      </c>
    </row>
    <row r="7" spans="1:18" ht="24.75" customHeight="1">
      <c r="A7" s="9">
        <v>4</v>
      </c>
      <c r="B7" s="10" t="s">
        <v>25</v>
      </c>
      <c r="C7" s="11" t="s">
        <v>127</v>
      </c>
      <c r="D7" s="12" t="s">
        <v>53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 t="s">
        <v>46</v>
      </c>
      <c r="O7" s="15">
        <v>35</v>
      </c>
      <c r="P7" s="15" t="s">
        <v>121</v>
      </c>
      <c r="Q7" s="18">
        <f t="shared" si="0"/>
        <v>5</v>
      </c>
      <c r="R7" s="19">
        <v>4</v>
      </c>
    </row>
    <row r="8" spans="1:18" ht="24.75" customHeight="1">
      <c r="A8" s="9">
        <v>5</v>
      </c>
      <c r="B8" s="10" t="s">
        <v>25</v>
      </c>
      <c r="C8" s="11" t="s">
        <v>116</v>
      </c>
      <c r="D8" s="14" t="s">
        <v>54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 t="s">
        <v>46</v>
      </c>
      <c r="O8" s="15">
        <v>35</v>
      </c>
      <c r="P8" s="15" t="s">
        <v>121</v>
      </c>
      <c r="Q8" s="18">
        <f t="shared" si="0"/>
        <v>5</v>
      </c>
      <c r="R8" s="19">
        <v>5</v>
      </c>
    </row>
    <row r="9" spans="1:18" ht="24.75" customHeight="1">
      <c r="A9" s="9">
        <v>6</v>
      </c>
      <c r="B9" s="10" t="s">
        <v>25</v>
      </c>
      <c r="C9" s="11" t="s">
        <v>117</v>
      </c>
      <c r="D9" s="14" t="s">
        <v>54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 t="s">
        <v>46</v>
      </c>
      <c r="O9" s="15">
        <v>35</v>
      </c>
      <c r="P9" s="15" t="s">
        <v>121</v>
      </c>
      <c r="Q9" s="18">
        <f t="shared" si="0"/>
        <v>5</v>
      </c>
      <c r="R9" s="19">
        <v>6</v>
      </c>
    </row>
    <row r="10" spans="1:18" ht="24.75" customHeight="1">
      <c r="A10" s="9">
        <v>7</v>
      </c>
      <c r="B10" s="10" t="s">
        <v>25</v>
      </c>
      <c r="C10" s="11" t="s">
        <v>118</v>
      </c>
      <c r="D10" s="14" t="s">
        <v>54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 t="s">
        <v>46</v>
      </c>
      <c r="O10" s="15">
        <v>35</v>
      </c>
      <c r="P10" s="15" t="s">
        <v>121</v>
      </c>
      <c r="Q10" s="18">
        <f t="shared" si="0"/>
        <v>5</v>
      </c>
      <c r="R10" s="19">
        <v>7</v>
      </c>
    </row>
    <row r="11" spans="1:18" ht="24.75" customHeight="1">
      <c r="A11" s="9">
        <v>8</v>
      </c>
      <c r="B11" s="10" t="s">
        <v>25</v>
      </c>
      <c r="C11" s="11" t="s">
        <v>128</v>
      </c>
      <c r="D11" s="12" t="s">
        <v>53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 t="s">
        <v>46</v>
      </c>
      <c r="O11" s="15">
        <v>35</v>
      </c>
      <c r="P11" s="15" t="s">
        <v>121</v>
      </c>
      <c r="Q11" s="18">
        <f t="shared" si="0"/>
        <v>5</v>
      </c>
      <c r="R11" s="19">
        <v>8</v>
      </c>
    </row>
    <row r="12" spans="1:18" ht="24.75" customHeight="1">
      <c r="A12" s="9">
        <v>9</v>
      </c>
      <c r="B12" s="10" t="s">
        <v>25</v>
      </c>
      <c r="C12" s="11" t="s">
        <v>129</v>
      </c>
      <c r="D12" s="12" t="s">
        <v>53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 t="s">
        <v>46</v>
      </c>
      <c r="O12" s="15">
        <v>35</v>
      </c>
      <c r="P12" s="15" t="s">
        <v>121</v>
      </c>
      <c r="Q12" s="18">
        <f t="shared" si="0"/>
        <v>5</v>
      </c>
      <c r="R12" s="19">
        <v>9</v>
      </c>
    </row>
    <row r="13" spans="1:18" ht="24.75" customHeight="1">
      <c r="A13" s="9">
        <v>10</v>
      </c>
      <c r="B13" s="10" t="s">
        <v>25</v>
      </c>
      <c r="C13" s="11" t="s">
        <v>130</v>
      </c>
      <c r="D13" s="12" t="s">
        <v>53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 t="s">
        <v>46</v>
      </c>
      <c r="O13" s="15">
        <v>35</v>
      </c>
      <c r="P13" s="15" t="s">
        <v>121</v>
      </c>
      <c r="Q13" s="18">
        <f t="shared" si="0"/>
        <v>5</v>
      </c>
      <c r="R13" s="19">
        <v>10</v>
      </c>
    </row>
  </sheetData>
  <sheetProtection/>
  <mergeCells count="10">
    <mergeCell ref="A1:R1"/>
    <mergeCell ref="E2:N2"/>
    <mergeCell ref="A2:A3"/>
    <mergeCell ref="B2:B3"/>
    <mergeCell ref="C2:C3"/>
    <mergeCell ref="D2:D3"/>
    <mergeCell ref="O2:O3"/>
    <mergeCell ref="P2:P3"/>
    <mergeCell ref="Q2:Q3"/>
    <mergeCell ref="R2:R3"/>
  </mergeCells>
  <printOptions/>
  <pageMargins left="0.45" right="0.25833333333333336" top="0.5166666666666667" bottom="0.39166666666666666" header="0.3" footer="0.3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GOURGEOUS</cp:lastModifiedBy>
  <cp:lastPrinted>2023-08-25T23:13:57Z</cp:lastPrinted>
  <dcterms:created xsi:type="dcterms:W3CDTF">2021-04-30T11:49:40Z</dcterms:created>
  <dcterms:modified xsi:type="dcterms:W3CDTF">2024-01-07T06:44:16Z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5692D1830CD042EA96A1F068B4C36A0F_13</vt:lpwstr>
  </property>
  <property fmtid="{D5CDD505-2E9C-101B-9397-08002B2CF9AE}" pid="4" name="KSOProductBuildV">
    <vt:lpwstr>1033-12.2.0.13359</vt:lpwstr>
  </property>
</Properties>
</file>